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fldoea-my.sharepoint.com/personal/tindallne_elderaffairs_org/Documents/Notices/Judy Bowers/"/>
    </mc:Choice>
  </mc:AlternateContent>
  <bookViews>
    <workbookView xWindow="0" yWindow="0" windowWidth="28800" windowHeight="12435"/>
  </bookViews>
  <sheets>
    <sheet name="AAA BUDGET DETAIL WORKSHEET" sheetId="2" r:id="rId1"/>
    <sheet name="INSTRUCTIONS" sheetId="3" r:id="rId2"/>
    <sheet name="SAMPLE BUDGET" sheetId="1" r:id="rId3"/>
  </sheets>
  <definedNames>
    <definedName name="_xlnm.Print_Titles" localSheetId="0">'AAA BUDGET DETAIL WORKSHEET'!$6:$6</definedName>
    <definedName name="_xlnm.Print_Titles" localSheetId="2">'SAMPLE BUDGET'!$6:$6</definedName>
    <definedName name="Slicer_Category">#N/A</definedName>
    <definedName name="Slicer_Category1">#N/A</definedName>
  </definedNames>
  <calcPr calcId="15251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4"/>
        <x14:slicerCache r:id="rId5"/>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 i="2" l="1"/>
  <c r="G21" i="2"/>
  <c r="G22" i="2"/>
  <c r="G23" i="2"/>
  <c r="H20" i="2"/>
  <c r="H21" i="2"/>
  <c r="H22" i="2"/>
  <c r="H23" i="2"/>
  <c r="F32" i="2"/>
  <c r="H31" i="2"/>
  <c r="G31" i="2"/>
  <c r="H30" i="2"/>
  <c r="G30" i="2"/>
  <c r="H29" i="2"/>
  <c r="G29" i="2"/>
  <c r="H28" i="2"/>
  <c r="G28" i="2"/>
  <c r="H27" i="2"/>
  <c r="G27" i="2"/>
  <c r="H26" i="2"/>
  <c r="G26" i="2"/>
  <c r="H25" i="2"/>
  <c r="G25" i="2"/>
  <c r="H24" i="2"/>
  <c r="G24" i="2"/>
  <c r="H19" i="2"/>
  <c r="G19" i="2"/>
  <c r="H18" i="2"/>
  <c r="G18" i="2"/>
  <c r="H17" i="2"/>
  <c r="G17" i="2"/>
  <c r="H16" i="2"/>
  <c r="G16" i="2"/>
  <c r="H15" i="2"/>
  <c r="G15" i="2"/>
  <c r="H14" i="2"/>
  <c r="G14" i="2"/>
  <c r="G35" i="2" s="1"/>
  <c r="H13" i="2"/>
  <c r="G13" i="2"/>
  <c r="H12" i="2"/>
  <c r="G12" i="2"/>
  <c r="H11" i="2"/>
  <c r="G11" i="2"/>
  <c r="H10" i="2"/>
  <c r="G10" i="2"/>
  <c r="H9" i="2"/>
  <c r="G9" i="2"/>
  <c r="H8" i="2"/>
  <c r="G8" i="2"/>
  <c r="H7" i="2"/>
  <c r="G7" i="2"/>
  <c r="G34" i="2" s="1"/>
  <c r="G36" i="2" s="1"/>
  <c r="H32" i="2" l="1"/>
  <c r="H34" i="2"/>
  <c r="H35" i="2" s="1"/>
  <c r="G32" i="2"/>
  <c r="F28" i="1"/>
  <c r="H7" i="1"/>
  <c r="H8" i="1"/>
  <c r="H9" i="1"/>
  <c r="H10" i="1"/>
  <c r="H11" i="1"/>
  <c r="H12" i="1"/>
  <c r="H13" i="1"/>
  <c r="H14" i="1"/>
  <c r="H15" i="1"/>
  <c r="H16" i="1"/>
  <c r="H17" i="1"/>
  <c r="H18" i="1"/>
  <c r="H19" i="1"/>
  <c r="H20" i="1"/>
  <c r="H21" i="1"/>
  <c r="H22" i="1"/>
  <c r="H23" i="1"/>
  <c r="H24" i="1"/>
  <c r="H25" i="1"/>
  <c r="H26" i="1"/>
  <c r="H27" i="1"/>
  <c r="G7" i="1"/>
  <c r="G8" i="1"/>
  <c r="G9" i="1"/>
  <c r="G10" i="1"/>
  <c r="G11" i="1"/>
  <c r="G12" i="1"/>
  <c r="G13" i="1"/>
  <c r="G14" i="1"/>
  <c r="G15" i="1"/>
  <c r="G16" i="1"/>
  <c r="G17" i="1"/>
  <c r="G18" i="1"/>
  <c r="G19" i="1"/>
  <c r="G20" i="1"/>
  <c r="G21" i="1"/>
  <c r="G22" i="1"/>
  <c r="G23" i="1"/>
  <c r="G24" i="1"/>
  <c r="G25" i="1"/>
  <c r="G26" i="1"/>
  <c r="G27" i="1"/>
  <c r="G30" i="1" l="1"/>
  <c r="H36" i="2"/>
  <c r="G31" i="1"/>
  <c r="G32" i="1" s="1"/>
  <c r="H30" i="1"/>
  <c r="H31" i="1" s="1"/>
  <c r="H32" i="1" s="1"/>
  <c r="H28" i="1"/>
  <c r="G28" i="1"/>
</calcChain>
</file>

<file path=xl/sharedStrings.xml><?xml version="1.0" encoding="utf-8"?>
<sst xmlns="http://schemas.openxmlformats.org/spreadsheetml/2006/main" count="80" uniqueCount="45">
  <si>
    <t>Total</t>
  </si>
  <si>
    <t>Actual Cost</t>
  </si>
  <si>
    <t>Total Actual</t>
  </si>
  <si>
    <t xml:space="preserve">Administrative &amp; Outreach Expense Budget Detail </t>
  </si>
  <si>
    <t>Emergency Home Energy Assistance Program - 2014</t>
  </si>
  <si>
    <t>Budget Line Item</t>
  </si>
  <si>
    <t>Expenditure Detail</t>
  </si>
  <si>
    <t>Quantity/Hrs</t>
  </si>
  <si>
    <t>Admin</t>
  </si>
  <si>
    <t>Executive Director
20% EHEAP, 20% General Revenue, 60% OAA</t>
  </si>
  <si>
    <t>Fiscal Officer
10% EHEAP, 10% GR, 80% OAA</t>
  </si>
  <si>
    <t>Other:</t>
  </si>
  <si>
    <t>Consumable office supplies, postage, files</t>
  </si>
  <si>
    <t>Liability/bonding insurance</t>
  </si>
  <si>
    <t>Audit</t>
  </si>
  <si>
    <t>Outreach</t>
  </si>
  <si>
    <t>Intake Worker
$15.00/hr x 2080 hours (1005) EHEAP</t>
  </si>
  <si>
    <t>EHEAP Coordinator
60% EHEAP, 20% General Revenue, 20% OAA</t>
  </si>
  <si>
    <t>Fringe Benefits:  FICA, UC, Health Insurance, Worker's Compensation and Retirement</t>
  </si>
  <si>
    <t>Rent 1,000 sq. ft.</t>
  </si>
  <si>
    <t>Annual Training Conference Registration - 1 person</t>
  </si>
  <si>
    <t>Conference Airfare, per diem, meal, etc.</t>
  </si>
  <si>
    <t>Local Mileage</t>
  </si>
  <si>
    <t>ADD ADDITIONAL LINES AS NEEDED</t>
  </si>
  <si>
    <t xml:space="preserve">Unit Cost </t>
  </si>
  <si>
    <t>Total Cost</t>
  </si>
  <si>
    <t>Administration Subtotal</t>
  </si>
  <si>
    <t>Outreach Subtotal</t>
  </si>
  <si>
    <t xml:space="preserve">PSA </t>
  </si>
  <si>
    <t>CONTRACT #</t>
  </si>
  <si>
    <t>XP014</t>
  </si>
  <si>
    <t>Current Pre Diem Rates</t>
  </si>
  <si>
    <t>Breakfast:</t>
  </si>
  <si>
    <t>Lunch:</t>
  </si>
  <si>
    <t>Dinner:</t>
  </si>
  <si>
    <t>Daily Per Diem:</t>
  </si>
  <si>
    <t>Mileage:</t>
  </si>
  <si>
    <t>.445/mile</t>
  </si>
  <si>
    <r>
      <rPr>
        <b/>
        <sz val="12"/>
        <color theme="1"/>
        <rFont val="Garamond"/>
        <family val="1"/>
        <scheme val="minor"/>
      </rPr>
      <t>Travel</t>
    </r>
    <r>
      <rPr>
        <sz val="12"/>
        <color theme="1"/>
        <rFont val="Garamond"/>
        <family val="2"/>
        <scheme val="minor"/>
      </rPr>
      <t xml:space="preserve"> - Automobile mileage and travel reimbursement may not exceed the approved State of Florida rates as follows:</t>
    </r>
  </si>
  <si>
    <t>All budgeted Administrative Expenses and Outreach Expenses from Contract Attachment F, Exhibit 1, DOEA Cost Analysis for Non-Competitively Procured Contrcts in Excess of Category II, must be explained on Attachment R, of the EHEAP Technical Assistance Guide.  Instructions and a Sample Budget Detail is provided for your guidance on a separate tab of the Excel workbook.  Complete the PSA and Contract number at the top of Attachment R, then complete the budget detail section, per the following instructions.</t>
  </si>
  <si>
    <r>
      <rPr>
        <b/>
        <sz val="12"/>
        <color theme="1"/>
        <rFont val="Garamond"/>
        <family val="1"/>
        <scheme val="minor"/>
      </rPr>
      <t>Salaries</t>
    </r>
    <r>
      <rPr>
        <sz val="12"/>
        <color theme="1"/>
        <rFont val="Garamond"/>
        <family val="2"/>
        <scheme val="minor"/>
      </rPr>
      <t xml:space="preserve"> - Include all positions, by title, to be paid with these funds.  Detail the funding sources and estimated number of hours, hourly wage and estimated salary to be paid by EHEAP.  Identify sources for the balanace of salary for any position where EHEAP funds are used to pay less than 100 percent of the salary.  Percentages must be supported by the AAA's cost allocation plan.</t>
    </r>
  </si>
  <si>
    <r>
      <rPr>
        <b/>
        <sz val="12"/>
        <color theme="1"/>
        <rFont val="Garamond"/>
        <family val="1"/>
        <scheme val="minor"/>
      </rPr>
      <t xml:space="preserve">Supplies/Other Expenses </t>
    </r>
    <r>
      <rPr>
        <sz val="12"/>
        <color theme="1"/>
        <rFont val="Garamond"/>
        <family val="2"/>
        <scheme val="minor"/>
      </rPr>
      <t>- Provide adequate explanation of each budgeted item.  Small items such as office supplies may be grouped together as long as no single purchase will exceed $1,000.  Avoid using words like "other", "misc", or "etc"; as these are not descriptive enough and further explanation will be required.</t>
    </r>
  </si>
  <si>
    <t>Board approved travel reimbursement rates that are higher than the approved State of Florida rates are allowable; however, only the approved State of Florida rates may be charged to EHEAP.</t>
  </si>
  <si>
    <t>Consumable office supplies, postage, equipment maintenance agreements</t>
  </si>
  <si>
    <t>Use the terms "Admin" or "Outreach" for the Budget Line Item column.  Located to the right of the Budget Detail form, is a box that will contain the Budget Line Item names that are entered.  1) If any term other than "Admin" or "Outreach" was used, it will show up here on a button.  2) Click on the Budget Line Item buttons to view a summary of each Budget Line Item.  The Quantity/Hours column will required the entry of actual hours, percentage (using %), or quantity of units.  For all descriptions that include multiple items, such as consumable supplies, use "1" as the quantity.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</si>
</sst>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164" formatCode="&quot;$&quot;#,##0.00"/>
    <numFmt numFmtId="165" formatCode="&quot;$&quot;#,##0.000"/>
  </numFmts>
  <fonts count="10" x14ac:knownFonts="1">
    <font>
      <sz val="11"/>
      <color theme="1"/>
      <name val="Garamond"/>
      <family val="2"/>
      <scheme val="minor"/>
    </font>
    <font>
      <sz val="22"/>
      <color theme="3"/>
      <name val="Corbel"/>
      <family val="2"/>
      <scheme val="major"/>
    </font>
    <font>
      <b/>
      <sz val="11"/>
      <color theme="1"/>
      <name val="Garamond"/>
      <family val="1"/>
      <scheme val="minor"/>
    </font>
    <font>
      <sz val="11"/>
      <color theme="1"/>
      <name val="Corbel"/>
      <family val="2"/>
      <scheme val="major"/>
    </font>
    <font>
      <sz val="22"/>
      <color theme="1"/>
      <name val="Corbel"/>
      <family val="2"/>
      <scheme val="major"/>
    </font>
    <font>
      <sz val="22"/>
      <color theme="1"/>
      <name val="Garamond"/>
      <family val="2"/>
      <scheme val="minor"/>
    </font>
    <font>
      <b/>
      <sz val="11"/>
      <color theme="8" tint="-0.249977111117893"/>
      <name val="Garamond"/>
      <family val="1"/>
      <scheme val="minor"/>
    </font>
    <font>
      <sz val="12"/>
      <color theme="1"/>
      <name val="Garamond"/>
      <family val="2"/>
      <scheme val="minor"/>
    </font>
    <font>
      <b/>
      <sz val="12"/>
      <color theme="1"/>
      <name val="Garamond"/>
      <family val="1"/>
      <scheme val="minor"/>
    </font>
    <font>
      <sz val="12"/>
      <color theme="1"/>
      <name val="Garamond"/>
      <family val="1"/>
      <scheme val="minor"/>
    </font>
  </fonts>
  <fills count="3">
    <fill>
      <patternFill patternType="none"/>
    </fill>
    <fill>
      <patternFill patternType="gray125"/>
    </fill>
    <fill>
      <patternFill patternType="solid">
        <fgColor theme="8" tint="0.79998168889431442"/>
        <bgColor indexed="64"/>
      </patternFill>
    </fill>
  </fills>
  <borders count="6">
    <border>
      <left/>
      <right/>
      <top/>
      <bottom/>
      <diagonal/>
    </border>
    <border>
      <left/>
      <right/>
      <top/>
      <bottom style="medium">
        <color theme="4" tint="-0.24994659260841701"/>
      </bottom>
      <diagonal/>
    </border>
    <border>
      <left style="thin">
        <color theme="8"/>
      </left>
      <right/>
      <top/>
      <bottom/>
      <diagonal/>
    </border>
    <border>
      <left/>
      <right/>
      <top style="medium">
        <color theme="4" tint="-0.24994659260841701"/>
      </top>
      <bottom/>
      <diagonal/>
    </border>
    <border>
      <left/>
      <right/>
      <top/>
      <bottom style="double">
        <color indexed="64"/>
      </bottom>
      <diagonal/>
    </border>
    <border>
      <left/>
      <right/>
      <top/>
      <bottom style="medium">
        <color indexed="64"/>
      </bottom>
      <diagonal/>
    </border>
  </borders>
  <cellStyleXfs count="2">
    <xf numFmtId="0" fontId="0" fillId="0" borderId="0"/>
    <xf numFmtId="0" fontId="1" fillId="0" borderId="1" applyNumberFormat="0" applyFill="0" applyAlignment="0" applyProtection="0"/>
  </cellStyleXfs>
  <cellXfs count="31">
    <xf numFmtId="0" fontId="0" fillId="0" borderId="0" xfId="0"/>
    <xf numFmtId="164" fontId="0" fillId="0" borderId="0" xfId="0" applyNumberFormat="1"/>
    <xf numFmtId="0" fontId="1" fillId="0" borderId="1" xfId="1"/>
    <xf numFmtId="4" fontId="0" fillId="0" borderId="0" xfId="0" applyNumberFormat="1"/>
    <xf numFmtId="164" fontId="0" fillId="2" borderId="2" xfId="0" applyNumberFormat="1" applyFill="1" applyBorder="1"/>
    <xf numFmtId="164" fontId="0" fillId="2" borderId="0" xfId="0" applyNumberFormat="1" applyFill="1" applyBorder="1"/>
    <xf numFmtId="0" fontId="0" fillId="0" borderId="0" xfId="0" applyAlignment="1">
      <alignment wrapText="1"/>
    </xf>
    <xf numFmtId="0" fontId="0" fillId="0" borderId="0" xfId="0" applyFont="1" applyAlignment="1">
      <alignment horizontal="center" wrapText="1"/>
    </xf>
    <xf numFmtId="10" fontId="0" fillId="0" borderId="0" xfId="0" applyNumberFormat="1"/>
    <xf numFmtId="0" fontId="0" fillId="0" borderId="0" xfId="0" applyAlignment="1">
      <alignment horizontal="center" wrapText="1"/>
    </xf>
    <xf numFmtId="44" fontId="2" fillId="0" borderId="0" xfId="0" applyNumberFormat="1" applyFont="1"/>
    <xf numFmtId="44" fontId="2" fillId="0" borderId="4" xfId="0" applyNumberFormat="1" applyFont="1" applyBorder="1"/>
    <xf numFmtId="0" fontId="3" fillId="0" borderId="5" xfId="0" applyFont="1" applyBorder="1"/>
    <xf numFmtId="0" fontId="4" fillId="0" borderId="0" xfId="0" applyFont="1"/>
    <xf numFmtId="0" fontId="4" fillId="0" borderId="5" xfId="0" applyFont="1" applyBorder="1"/>
    <xf numFmtId="0" fontId="4" fillId="0" borderId="5" xfId="0" applyFont="1" applyBorder="1" applyAlignment="1">
      <alignment horizontal="center"/>
    </xf>
    <xf numFmtId="0" fontId="4" fillId="0" borderId="5" xfId="0" applyFont="1" applyBorder="1" applyAlignment="1">
      <alignment horizontal="right"/>
    </xf>
    <xf numFmtId="0" fontId="5" fillId="0" borderId="0" xfId="0" applyFont="1" applyAlignment="1">
      <alignment horizontal="left"/>
    </xf>
    <xf numFmtId="0" fontId="4" fillId="0" borderId="5" xfId="0" applyFont="1" applyBorder="1" applyAlignment="1">
      <alignment horizontal="left"/>
    </xf>
    <xf numFmtId="0" fontId="7" fillId="0" borderId="0" xfId="0" applyFont="1"/>
    <xf numFmtId="8" fontId="7" fillId="0" borderId="0" xfId="0" applyNumberFormat="1" applyFont="1"/>
    <xf numFmtId="0" fontId="0" fillId="0" borderId="0" xfId="0" applyAlignment="1">
      <alignment horizontal="left" wrapText="1" indent="1"/>
    </xf>
    <xf numFmtId="165" fontId="0" fillId="0" borderId="0" xfId="0" applyNumberFormat="1"/>
    <xf numFmtId="0" fontId="6" fillId="0" borderId="3" xfId="0" applyFont="1" applyBorder="1" applyAlignment="1">
      <alignment horizontal="center"/>
    </xf>
    <xf numFmtId="0" fontId="0" fillId="0" borderId="0" xfId="0" applyAlignment="1">
      <alignment horizontal="center"/>
    </xf>
    <xf numFmtId="0" fontId="2" fillId="0" borderId="0" xfId="0" applyFont="1" applyAlignment="1">
      <alignment horizontal="right"/>
    </xf>
    <xf numFmtId="0" fontId="1" fillId="0" borderId="0" xfId="1" applyBorder="1" applyAlignment="1">
      <alignment horizontal="center"/>
    </xf>
    <xf numFmtId="0" fontId="0" fillId="0" borderId="0" xfId="0" applyAlignment="1">
      <alignment wrapText="1"/>
    </xf>
    <xf numFmtId="0" fontId="7" fillId="0" borderId="0" xfId="0" applyFont="1" applyAlignment="1">
      <alignment horizontal="left" wrapText="1"/>
    </xf>
    <xf numFmtId="0" fontId="9" fillId="0" borderId="0" xfId="0" applyFont="1" applyAlignment="1">
      <alignment wrapText="1"/>
    </xf>
    <xf numFmtId="0" fontId="7" fillId="0" borderId="0" xfId="0" applyFont="1" applyAlignment="1">
      <alignment wrapText="1"/>
    </xf>
  </cellXfs>
  <cellStyles count="2">
    <cellStyle name="Heading 1" xfId="1" builtinId="16" customBuiltin="1"/>
    <cellStyle name="Normal" xfId="0" builtinId="0"/>
  </cellStyles>
  <dxfs count="20">
    <dxf>
      <numFmt numFmtId="164" formatCode="&quot;$&quot;#,##0.00"/>
      <fill>
        <patternFill patternType="solid">
          <fgColor indexed="64"/>
          <bgColor theme="8" tint="0.79998168889431442"/>
        </patternFill>
      </fill>
      <border diagonalUp="0" diagonalDown="0" outline="0">
        <left/>
        <right/>
        <top/>
        <bottom/>
      </border>
    </dxf>
    <dxf>
      <numFmt numFmtId="164" formatCode="&quot;$&quot;#,##0.00"/>
      <fill>
        <patternFill patternType="solid">
          <fgColor indexed="64"/>
          <bgColor theme="8" tint="0.79998168889431442"/>
        </patternFill>
      </fill>
    </dxf>
    <dxf>
      <numFmt numFmtId="164" formatCode="&quot;$&quot;#,##0.00"/>
      <fill>
        <patternFill patternType="solid">
          <fgColor indexed="64"/>
          <bgColor theme="8" tint="0.79998168889431442"/>
        </patternFill>
      </fill>
      <border diagonalUp="0" diagonalDown="0" outline="0">
        <left style="thin">
          <color theme="8"/>
        </left>
        <right/>
        <top/>
        <bottom/>
      </border>
    </dxf>
    <dxf>
      <numFmt numFmtId="164" formatCode="&quot;$&quot;#,##0.00"/>
      <fill>
        <patternFill patternType="solid">
          <fgColor indexed="64"/>
          <bgColor theme="8" tint="0.79998168889431442"/>
        </patternFill>
      </fill>
      <border diagonalUp="0" diagonalDown="0">
        <left style="thin">
          <color theme="8"/>
        </left>
        <right/>
        <top/>
        <bottom/>
        <vertical/>
        <horizontal/>
      </border>
    </dxf>
    <dxf>
      <numFmt numFmtId="164" formatCode="&quot;$&quot;#,##0.00"/>
    </dxf>
    <dxf>
      <numFmt numFmtId="164" formatCode="&quot;$&quot;#,##0.00"/>
    </dxf>
    <dxf>
      <numFmt numFmtId="164" formatCode="&quot;$&quot;#,##0.00"/>
    </dxf>
    <dxf>
      <numFmt numFmtId="164" formatCode="&quot;$&quot;#,##0.00"/>
    </dxf>
    <dxf>
      <numFmt numFmtId="4" formatCode="#,##0.00"/>
    </dxf>
    <dxf>
      <alignment horizontal="general" vertical="bottom" textRotation="0" indent="0" justifyLastLine="0" shrinkToFit="0" readingOrder="0"/>
    </dxf>
    <dxf>
      <numFmt numFmtId="164" formatCode="&quot;$&quot;#,##0.00"/>
      <fill>
        <patternFill patternType="solid">
          <fgColor indexed="64"/>
          <bgColor theme="8" tint="0.79998168889431442"/>
        </patternFill>
      </fill>
      <border diagonalUp="0" diagonalDown="0" outline="0">
        <left/>
        <right/>
        <top/>
        <bottom/>
      </border>
    </dxf>
    <dxf>
      <numFmt numFmtId="164" formatCode="&quot;$&quot;#,##0.00"/>
      <fill>
        <patternFill patternType="solid">
          <fgColor indexed="64"/>
          <bgColor theme="8" tint="0.79998168889431442"/>
        </patternFill>
      </fill>
    </dxf>
    <dxf>
      <numFmt numFmtId="164" formatCode="&quot;$&quot;#,##0.00"/>
      <fill>
        <patternFill patternType="solid">
          <fgColor indexed="64"/>
          <bgColor theme="8" tint="0.79998168889431442"/>
        </patternFill>
      </fill>
      <border diagonalUp="0" diagonalDown="0" outline="0">
        <left style="thin">
          <color theme="8"/>
        </left>
        <right/>
        <top/>
        <bottom/>
      </border>
    </dxf>
    <dxf>
      <numFmt numFmtId="164" formatCode="&quot;$&quot;#,##0.00"/>
      <fill>
        <patternFill patternType="solid">
          <fgColor indexed="64"/>
          <bgColor theme="8" tint="0.79998168889431442"/>
        </patternFill>
      </fill>
      <border diagonalUp="0" diagonalDown="0">
        <left style="thin">
          <color theme="8"/>
        </left>
        <right/>
        <top/>
        <bottom/>
        <vertical/>
        <horizontal/>
      </border>
    </dxf>
    <dxf>
      <numFmt numFmtId="164" formatCode="&quot;$&quot;#,##0.00"/>
    </dxf>
    <dxf>
      <numFmt numFmtId="164" formatCode="&quot;$&quot;#,##0.00"/>
    </dxf>
    <dxf>
      <numFmt numFmtId="164" formatCode="&quot;$&quot;#,##0.00"/>
    </dxf>
    <dxf>
      <numFmt numFmtId="164" formatCode="&quot;$&quot;#,##0.00"/>
    </dxf>
    <dxf>
      <numFmt numFmtId="4" formatCode="#,##0.00"/>
    </dxf>
    <dxf>
      <alignment horizontal="general" vertical="bottom"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microsoft.com/office/2007/relationships/slicerCache" Target="slicerCaches/slicerCache2.xml"/><Relationship Id="rId10" Type="http://schemas.openxmlformats.org/officeDocument/2006/relationships/customXml" Target="../customXml/item1.xml"/><Relationship Id="rId4" Type="http://schemas.microsoft.com/office/2007/relationships/slicerCache" Target="slicerCaches/slicerCache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8</xdr:col>
      <xdr:colOff>133349</xdr:colOff>
      <xdr:row>5</xdr:row>
      <xdr:rowOff>1</xdr:rowOff>
    </xdr:from>
    <xdr:to>
      <xdr:col>11</xdr:col>
      <xdr:colOff>476249</xdr:colOff>
      <xdr:row>9</xdr:row>
      <xdr:rowOff>19051</xdr:rowOff>
    </xdr:to>
    <mc:AlternateContent xmlns:mc="http://schemas.openxmlformats.org/markup-compatibility/2006" xmlns:sle15="http://schemas.microsoft.com/office/drawing/2012/slicer">
      <mc:Choice Requires="sle15">
        <xdr:graphicFrame macro="">
          <xdr:nvGraphicFramePr>
            <xdr:cNvPr id="2" name="Category 1" descr="Filter the worksheet by category." title="Category slicer"/>
            <xdr:cNvGraphicFramePr/>
          </xdr:nvGraphicFramePr>
          <xdr:xfrm>
            <a:off x="0" y="0"/>
            <a:ext cx="0" cy="0"/>
          </xdr:xfrm>
          <a:graphic>
            <a:graphicData uri="http://schemas.microsoft.com/office/drawing/2010/slicer">
              <sle:slicer xmlns:sle="http://schemas.microsoft.com/office/drawing/2010/slicer" name="Category 1"/>
            </a:graphicData>
          </a:graphic>
        </xdr:graphicFrame>
      </mc:Choice>
      <mc:Fallback xmlns="">
        <xdr:sp macro="" textlink="">
          <xdr:nvSpPr>
            <xdr:cNvPr id="0" name=""/>
            <xdr:cNvSpPr>
              <a:spLocks noTextEdit="1"/>
            </xdr:cNvSpPr>
          </xdr:nvSpPr>
          <xdr:spPr>
            <a:xfrm>
              <a:off x="7349937" y="1400736"/>
              <a:ext cx="1732430" cy="9715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fPrintsWithSheet="0"/>
  </xdr:twoCellAnchor>
</xdr:wsDr>
</file>

<file path=xl/drawings/drawing2.xml><?xml version="1.0" encoding="utf-8"?>
<xdr:wsDr xmlns:xdr="http://schemas.openxmlformats.org/drawingml/2006/spreadsheetDrawing" xmlns:a="http://schemas.openxmlformats.org/drawingml/2006/main">
  <xdr:twoCellAnchor editAs="absolute">
    <xdr:from>
      <xdr:col>8</xdr:col>
      <xdr:colOff>133349</xdr:colOff>
      <xdr:row>5</xdr:row>
      <xdr:rowOff>1</xdr:rowOff>
    </xdr:from>
    <xdr:to>
      <xdr:col>11</xdr:col>
      <xdr:colOff>476249</xdr:colOff>
      <xdr:row>7</xdr:row>
      <xdr:rowOff>209551</xdr:rowOff>
    </xdr:to>
    <mc:AlternateContent xmlns:mc="http://schemas.openxmlformats.org/markup-compatibility/2006" xmlns:sle15="http://schemas.microsoft.com/office/drawing/2012/slicer">
      <mc:Choice Requires="sle15">
        <xdr:graphicFrame macro="">
          <xdr:nvGraphicFramePr>
            <xdr:cNvPr id="4" name="Category" descr="Filter the worksheet by category." title="Category slicer"/>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7353299" y="1400176"/>
              <a:ext cx="1743075" cy="9715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ategory" sourceName="Budget Line Item">
  <extLst>
    <x:ext xmlns:x15="http://schemas.microsoft.com/office/spreadsheetml/2010/11/main" uri="{2F2917AC-EB37-4324-AD4E-5DD8C200BD13}">
      <x15:tableSlicerCache tableId="1"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Category1" sourceName="Budget Line Item">
  <extLst>
    <x:ext xmlns:x15="http://schemas.microsoft.com/office/spreadsheetml/2010/11/main" uri="{2F2917AC-EB37-4324-AD4E-5DD8C200BD13}">
      <x15:tableSlicerCache tableId="2"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ategory 1" cache="Slicer_Category1" caption="Budget Line Item" columnCount="2" style="SlicerStyleDark5" rowHeight="225425"/>
</slicers>
</file>

<file path=xl/slicers/slicer2.xml><?xml version="1.0" encoding="utf-8"?>
<slicers xmlns="http://schemas.microsoft.com/office/spreadsheetml/2009/9/main" xmlns:mc="http://schemas.openxmlformats.org/markup-compatibility/2006" xmlns:x="http://schemas.openxmlformats.org/spreadsheetml/2006/main" mc:Ignorable="x">
  <slicer name="Category" cache="Slicer_Category" caption="Budget Line Item" columnCount="2" style="SlicerStyleDark5" rowHeight="225425"/>
</slicers>
</file>

<file path=xl/tables/table1.xml><?xml version="1.0" encoding="utf-8"?>
<table xmlns="http://schemas.openxmlformats.org/spreadsheetml/2006/main" id="2" name="tblData3" displayName="tblData3" ref="B6:H32" totalsRowCount="1">
  <autoFilter ref="B6:H3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Budget Line Item" totalsRowLabel="Total"/>
    <tableColumn id="2" name="Expenditure Detail" dataDxfId="19"/>
    <tableColumn id="3" name="Quantity/Hrs" totalsRowDxfId="18"/>
    <tableColumn id="4" name="Unit Cost " dataDxfId="17" totalsRowDxfId="16"/>
    <tableColumn id="5" name="Actual Cost" totalsRowFunction="sum" dataDxfId="15" totalsRowDxfId="14"/>
    <tableColumn id="6" name="Total Cost" totalsRowFunction="sum" dataDxfId="13" totalsRowDxfId="12">
      <calculatedColumnFormula>tblData3[[#This Row],[Quantity/Hrs]]*tblData3[[#This Row],[Unit Cost ]]</calculatedColumnFormula>
    </tableColumn>
    <tableColumn id="7" name="Total Actual" totalsRowFunction="sum" dataDxfId="11" totalsRowDxfId="10">
      <calculatedColumnFormula>tblData3[[#This Row],[Quantity/Hrs]]*tblData3[[#This Row],[Actual Cost]]</calculatedColumnFormula>
    </tableColumn>
  </tableColumns>
  <tableStyleInfo name="TableStyleLight13" showFirstColumn="0" showLastColumn="0" showRowStripes="1" showColumnStripes="1"/>
  <extLst>
    <ext xmlns:x14="http://schemas.microsoft.com/office/spreadsheetml/2009/9/main" uri="{504A1905-F514-4f6f-8877-14C23A59335A}">
      <x14:table altText="Kitchen remodel table" altTextSummary="Enter information about each item in your kitchen remodel costs, including quantity, estimated and actual costs."/>
    </ext>
  </extLst>
</table>
</file>

<file path=xl/tables/table2.xml><?xml version="1.0" encoding="utf-8"?>
<table xmlns="http://schemas.openxmlformats.org/spreadsheetml/2006/main" id="1" name="tblData" displayName="tblData" ref="B6:H28" totalsRowCount="1">
  <autoFilter ref="B6:H2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Budget Line Item" totalsRowLabel="Total"/>
    <tableColumn id="2" name="Expenditure Detail" dataDxfId="9"/>
    <tableColumn id="3" name="Quantity/Hrs" totalsRowDxfId="8"/>
    <tableColumn id="4" name="Unit Cost " dataDxfId="7" totalsRowDxfId="6"/>
    <tableColumn id="5" name="Actual Cost" totalsRowFunction="sum" dataDxfId="5" totalsRowDxfId="4"/>
    <tableColumn id="6" name="Total Cost" totalsRowFunction="sum" dataDxfId="3" totalsRowDxfId="2">
      <calculatedColumnFormula>tblData[[#This Row],[Quantity/Hrs]]*tblData[[#This Row],[Unit Cost ]]</calculatedColumnFormula>
    </tableColumn>
    <tableColumn id="7" name="Total Actual" totalsRowFunction="sum" dataDxfId="1" totalsRowDxfId="0">
      <calculatedColumnFormula>tblData[[#This Row],[Quantity/Hrs]]*tblData[[#This Row],[Actual Cost]]</calculatedColumnFormula>
    </tableColumn>
  </tableColumns>
  <tableStyleInfo name="TableStyleLight13" showFirstColumn="0" showLastColumn="0" showRowStripes="1" showColumnStripes="1"/>
  <extLst>
    <ext xmlns:x14="http://schemas.microsoft.com/office/spreadsheetml/2009/9/main" uri="{504A1905-F514-4f6f-8877-14C23A59335A}">
      <x14:table altText="Kitchen remodel table" altTextSummary="Enter information about each item in your kitchen remodel costs, including quantity, estimated and actual costs."/>
    </ext>
  </extLst>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rganic">
  <a:themeElements>
    <a:clrScheme name="Kitchen remodel cost calculator">
      <a:dk1>
        <a:sysClr val="windowText" lastClr="000000"/>
      </a:dk1>
      <a:lt1>
        <a:sysClr val="window" lastClr="FFFFFF"/>
      </a:lt1>
      <a:dk2>
        <a:srgbClr val="212121"/>
      </a:dk2>
      <a:lt2>
        <a:srgbClr val="DADADA"/>
      </a:lt2>
      <a:accent1>
        <a:srgbClr val="83992A"/>
      </a:accent1>
      <a:accent2>
        <a:srgbClr val="3C9770"/>
      </a:accent2>
      <a:accent3>
        <a:srgbClr val="44709D"/>
      </a:accent3>
      <a:accent4>
        <a:srgbClr val="A23C33"/>
      </a:accent4>
      <a:accent5>
        <a:srgbClr val="D97828"/>
      </a:accent5>
      <a:accent6>
        <a:srgbClr val="DEB340"/>
      </a:accent6>
      <a:hlink>
        <a:srgbClr val="A8BF4D"/>
      </a:hlink>
      <a:folHlink>
        <a:srgbClr val="B4CA80"/>
      </a:folHlink>
    </a:clrScheme>
    <a:fontScheme name="Kitchen remodel cost calculator">
      <a:majorFont>
        <a:latin typeface="Corbel"/>
        <a:ea typeface=""/>
        <a:cs typeface=""/>
      </a:majorFont>
      <a:minorFont>
        <a:latin typeface="Garamond"/>
        <a:ea typeface=""/>
        <a:cs typeface=""/>
      </a:minorFont>
    </a:fontScheme>
    <a:fmtScheme name="Organic">
      <a:fillStyleLst>
        <a:solidFill>
          <a:schemeClr val="phClr"/>
        </a:solidFill>
        <a:gradFill rotWithShape="1">
          <a:gsLst>
            <a:gs pos="0">
              <a:schemeClr val="phClr">
                <a:tint val="60000"/>
                <a:lumMod val="110000"/>
              </a:schemeClr>
            </a:gs>
            <a:gs pos="100000">
              <a:schemeClr val="phClr">
                <a:tint val="82000"/>
              </a:schemeClr>
            </a:gs>
          </a:gsLst>
          <a:lin ang="5400000" scaled="0"/>
        </a:gradFill>
        <a:blipFill>
          <a:blip xmlns:r="http://schemas.openxmlformats.org/officeDocument/2006/relationships" r:embed="rId1">
            <a:duotone>
              <a:schemeClr val="phClr">
                <a:shade val="74000"/>
                <a:satMod val="130000"/>
                <a:lumMod val="90000"/>
              </a:schemeClr>
              <a:schemeClr val="phClr">
                <a:tint val="94000"/>
                <a:satMod val="120000"/>
                <a:lumMod val="104000"/>
              </a:schemeClr>
            </a:duotone>
          </a:blip>
          <a:tile tx="0" ty="0" sx="100000" sy="100000" flip="none" algn="tl"/>
        </a:blipFill>
      </a:fillStyleLst>
      <a:lnStyleLst>
        <a:ln w="9525" cap="flat" cmpd="sng" algn="ctr">
          <a:solidFill>
            <a:schemeClr val="ph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38100" dist="25400" dir="5400000" rotWithShape="0">
              <a:srgbClr val="000000">
                <a:alpha val="60000"/>
              </a:srgbClr>
            </a:outerShdw>
          </a:effectLst>
        </a:effectStyle>
      </a:effectStyleLst>
      <a:bgFillStyleLst>
        <a:solidFill>
          <a:schemeClr val="phClr"/>
        </a:solidFill>
        <a:gradFill rotWithShape="1">
          <a:gsLst>
            <a:gs pos="0">
              <a:schemeClr val="phClr">
                <a:tint val="90000"/>
                <a:lumMod val="110000"/>
              </a:schemeClr>
            </a:gs>
            <a:gs pos="100000">
              <a:schemeClr val="phClr">
                <a:shade val="88000"/>
                <a:lumMod val="98000"/>
              </a:schemeClr>
            </a:gs>
          </a:gsLst>
          <a:lin ang="5400000" scaled="0"/>
        </a:gradFill>
        <a:blipFill>
          <a:blip xmlns:r="http://schemas.openxmlformats.org/officeDocument/2006/relationships" r:embed="rId2"/>
          <a:stretch/>
        </a:blipFill>
      </a:bgFillStyleLst>
    </a:fmtScheme>
  </a:themeElements>
  <a:objectDefaults/>
  <a:extraClrSchemeLst/>
  <a:extLst>
    <a:ext uri="{05A4C25C-085E-4340-85A3-A5531E510DB2}">
      <thm15:themeFamily xmlns:thm15="http://schemas.microsoft.com/office/thememl/2012/main" name="Organic" id="{28CDC826-8792-45C0-861B-85EB3ADEDA33}" vid="{7DAC20F1-423D-49E2-BD0B-50532748BAD0}"/>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microsoft.com/office/2007/relationships/slicer" Target="../slicers/slicer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autoPageBreaks="0" fitToPage="1"/>
  </sheetPr>
  <dimension ref="B1:H36"/>
  <sheetViews>
    <sheetView showGridLines="0" tabSelected="1" zoomScale="85" zoomScaleNormal="85" workbookViewId="0">
      <selection activeCell="E40" sqref="E40"/>
    </sheetView>
  </sheetViews>
  <sheetFormatPr defaultRowHeight="15" x14ac:dyDescent="0.25"/>
  <cols>
    <col min="1" max="1" width="1.7109375" customWidth="1"/>
    <col min="2" max="2" width="11.7109375" customWidth="1"/>
    <col min="3" max="3" width="49.140625" customWidth="1"/>
    <col min="4" max="4" width="10.140625" customWidth="1"/>
    <col min="5" max="5" width="17.42578125" customWidth="1"/>
    <col min="6" max="6" width="11.5703125" hidden="1" customWidth="1"/>
    <col min="7" max="7" width="18.140625" customWidth="1"/>
    <col min="8" max="8" width="14.5703125" hidden="1" customWidth="1"/>
    <col min="9" max="9" width="2.7109375" customWidth="1"/>
    <col min="14" max="14" width="15" customWidth="1"/>
  </cols>
  <sheetData>
    <row r="1" spans="2:8" ht="9.75" customHeight="1" x14ac:dyDescent="0.45">
      <c r="C1" s="17"/>
    </row>
    <row r="2" spans="2:8" ht="27" customHeight="1" thickBot="1" x14ac:dyDescent="0.5">
      <c r="B2" s="14" t="s">
        <v>28</v>
      </c>
      <c r="C2" s="18"/>
      <c r="D2" s="12"/>
      <c r="E2" s="16" t="s">
        <v>29</v>
      </c>
      <c r="F2" s="13"/>
      <c r="G2" s="15"/>
    </row>
    <row r="3" spans="2:8" ht="29.25" thickBot="1" x14ac:dyDescent="0.5">
      <c r="B3" s="2" t="s">
        <v>4</v>
      </c>
      <c r="C3" s="2"/>
      <c r="D3" s="2"/>
      <c r="E3" s="2"/>
      <c r="F3" s="2"/>
      <c r="G3" s="2"/>
      <c r="H3" s="2"/>
    </row>
    <row r="4" spans="2:8" ht="29.25" thickBot="1" x14ac:dyDescent="0.5">
      <c r="B4" s="2" t="s">
        <v>3</v>
      </c>
      <c r="C4" s="2"/>
      <c r="D4" s="2"/>
      <c r="E4" s="2"/>
      <c r="F4" s="2"/>
      <c r="G4" s="2"/>
      <c r="H4" s="2"/>
    </row>
    <row r="5" spans="2:8" x14ac:dyDescent="0.25">
      <c r="B5" s="23" t="s">
        <v>23</v>
      </c>
      <c r="C5" s="23"/>
      <c r="D5" s="23"/>
      <c r="E5" s="23"/>
      <c r="F5" s="23"/>
      <c r="G5" s="23"/>
    </row>
    <row r="6" spans="2:8" ht="30" x14ac:dyDescent="0.25">
      <c r="B6" s="9" t="s">
        <v>5</v>
      </c>
      <c r="C6" s="9" t="s">
        <v>6</v>
      </c>
      <c r="D6" s="7" t="s">
        <v>7</v>
      </c>
      <c r="E6" s="7" t="s">
        <v>24</v>
      </c>
      <c r="F6" s="6" t="s">
        <v>1</v>
      </c>
      <c r="G6" s="9" t="s">
        <v>25</v>
      </c>
      <c r="H6" s="6" t="s">
        <v>2</v>
      </c>
    </row>
    <row r="7" spans="2:8" x14ac:dyDescent="0.25">
      <c r="C7" s="6"/>
      <c r="E7" s="1"/>
      <c r="F7" s="1"/>
      <c r="G7" s="4">
        <f>tblData3[[#This Row],[Quantity/Hrs]]*tblData3[[#This Row],[Unit Cost ]]</f>
        <v>0</v>
      </c>
      <c r="H7" s="5">
        <f>tblData3[[#This Row],[Quantity/Hrs]]*tblData3[[#This Row],[Actual Cost]]</f>
        <v>0</v>
      </c>
    </row>
    <row r="8" spans="2:8" x14ac:dyDescent="0.25">
      <c r="C8" s="6"/>
      <c r="E8" s="1"/>
      <c r="F8" s="1"/>
      <c r="G8" s="4">
        <f>tblData3[[#This Row],[Quantity/Hrs]]*tblData3[[#This Row],[Unit Cost ]]</f>
        <v>0</v>
      </c>
      <c r="H8" s="5">
        <f>tblData3[[#This Row],[Quantity/Hrs]]*tblData3[[#This Row],[Actual Cost]]</f>
        <v>0</v>
      </c>
    </row>
    <row r="9" spans="2:8" x14ac:dyDescent="0.25">
      <c r="C9" s="6"/>
      <c r="D9" s="8"/>
      <c r="E9" s="1"/>
      <c r="F9" s="1"/>
      <c r="G9" s="4">
        <f>tblData3[[#This Row],[Quantity/Hrs]]*tblData3[[#This Row],[Unit Cost ]]</f>
        <v>0</v>
      </c>
      <c r="H9" s="5">
        <f>tblData3[[#This Row],[Quantity/Hrs]]*tblData3[[#This Row],[Actual Cost]]</f>
        <v>0</v>
      </c>
    </row>
    <row r="10" spans="2:8" x14ac:dyDescent="0.25">
      <c r="C10" s="6"/>
      <c r="E10" s="1"/>
      <c r="F10" s="1"/>
      <c r="G10" s="4">
        <f>tblData3[[#This Row],[Quantity/Hrs]]*tblData3[[#This Row],[Unit Cost ]]</f>
        <v>0</v>
      </c>
      <c r="H10" s="5">
        <f>tblData3[[#This Row],[Quantity/Hrs]]*tblData3[[#This Row],[Actual Cost]]</f>
        <v>0</v>
      </c>
    </row>
    <row r="11" spans="2:8" x14ac:dyDescent="0.25">
      <c r="C11" s="6"/>
      <c r="E11" s="1"/>
      <c r="F11" s="1"/>
      <c r="G11" s="4">
        <f>tblData3[[#This Row],[Quantity/Hrs]]*tblData3[[#This Row],[Unit Cost ]]</f>
        <v>0</v>
      </c>
      <c r="H11" s="5">
        <f>tblData3[[#This Row],[Quantity/Hrs]]*tblData3[[#This Row],[Actual Cost]]</f>
        <v>0</v>
      </c>
    </row>
    <row r="12" spans="2:8" x14ac:dyDescent="0.25">
      <c r="C12" s="6"/>
      <c r="E12" s="1"/>
      <c r="F12" s="1"/>
      <c r="G12" s="4">
        <f>tblData3[[#This Row],[Quantity/Hrs]]*tblData3[[#This Row],[Unit Cost ]]</f>
        <v>0</v>
      </c>
      <c r="H12" s="5">
        <f>tblData3[[#This Row],[Quantity/Hrs]]*tblData3[[#This Row],[Actual Cost]]</f>
        <v>0</v>
      </c>
    </row>
    <row r="13" spans="2:8" x14ac:dyDescent="0.25">
      <c r="C13" s="6"/>
      <c r="E13" s="1"/>
      <c r="F13" s="1"/>
      <c r="G13" s="4">
        <f>tblData3[[#This Row],[Quantity/Hrs]]*tblData3[[#This Row],[Unit Cost ]]</f>
        <v>0</v>
      </c>
      <c r="H13" s="5">
        <f>tblData3[[#This Row],[Quantity/Hrs]]*tblData3[[#This Row],[Actual Cost]]</f>
        <v>0</v>
      </c>
    </row>
    <row r="14" spans="2:8" x14ac:dyDescent="0.25">
      <c r="C14" s="6"/>
      <c r="E14" s="1"/>
      <c r="F14" s="1"/>
      <c r="G14" s="4">
        <f>tblData3[[#This Row],[Quantity/Hrs]]*tblData3[[#This Row],[Unit Cost ]]</f>
        <v>0</v>
      </c>
      <c r="H14" s="5">
        <f>tblData3[[#This Row],[Quantity/Hrs]]*tblData3[[#This Row],[Actual Cost]]</f>
        <v>0</v>
      </c>
    </row>
    <row r="15" spans="2:8" x14ac:dyDescent="0.25">
      <c r="C15" s="6"/>
      <c r="E15" s="1"/>
      <c r="F15" s="1"/>
      <c r="G15" s="4">
        <f>tblData3[[#This Row],[Quantity/Hrs]]*tblData3[[#This Row],[Unit Cost ]]</f>
        <v>0</v>
      </c>
      <c r="H15" s="5">
        <f>tblData3[[#This Row],[Quantity/Hrs]]*tblData3[[#This Row],[Actual Cost]]</f>
        <v>0</v>
      </c>
    </row>
    <row r="16" spans="2:8" x14ac:dyDescent="0.25">
      <c r="C16" s="6"/>
      <c r="D16" s="8"/>
      <c r="E16" s="1"/>
      <c r="F16" s="1"/>
      <c r="G16" s="4">
        <f>tblData3[[#This Row],[Quantity/Hrs]]*tblData3[[#This Row],[Unit Cost ]]</f>
        <v>0</v>
      </c>
      <c r="H16" s="5">
        <f>tblData3[[#This Row],[Quantity/Hrs]]*tblData3[[#This Row],[Actual Cost]]</f>
        <v>0</v>
      </c>
    </row>
    <row r="17" spans="2:8" x14ac:dyDescent="0.25">
      <c r="C17" s="6"/>
      <c r="E17" s="1"/>
      <c r="F17" s="1"/>
      <c r="G17" s="4">
        <f>tblData3[[#This Row],[Quantity/Hrs]]*tblData3[[#This Row],[Unit Cost ]]</f>
        <v>0</v>
      </c>
      <c r="H17" s="5">
        <f>tblData3[[#This Row],[Quantity/Hrs]]*tblData3[[#This Row],[Actual Cost]]</f>
        <v>0</v>
      </c>
    </row>
    <row r="18" spans="2:8" x14ac:dyDescent="0.25">
      <c r="C18" s="6"/>
      <c r="E18" s="1"/>
      <c r="F18" s="1"/>
      <c r="G18" s="4">
        <f>tblData3[[#This Row],[Quantity/Hrs]]*tblData3[[#This Row],[Unit Cost ]]</f>
        <v>0</v>
      </c>
      <c r="H18" s="5">
        <f>tblData3[[#This Row],[Quantity/Hrs]]*tblData3[[#This Row],[Actual Cost]]</f>
        <v>0</v>
      </c>
    </row>
    <row r="19" spans="2:8" x14ac:dyDescent="0.25">
      <c r="C19" s="6"/>
      <c r="E19" s="1"/>
      <c r="F19" s="1"/>
      <c r="G19" s="4">
        <f>tblData3[[#This Row],[Quantity/Hrs]]*tblData3[[#This Row],[Unit Cost ]]</f>
        <v>0</v>
      </c>
      <c r="H19" s="5">
        <f>tblData3[[#This Row],[Quantity/Hrs]]*tblData3[[#This Row],[Actual Cost]]</f>
        <v>0</v>
      </c>
    </row>
    <row r="20" spans="2:8" x14ac:dyDescent="0.25">
      <c r="C20" s="6"/>
      <c r="E20" s="1"/>
      <c r="F20" s="1"/>
      <c r="G20" s="4">
        <f>tblData3[[#This Row],[Quantity/Hrs]]*tblData3[[#This Row],[Unit Cost ]]</f>
        <v>0</v>
      </c>
      <c r="H20" s="5">
        <f>tblData3[[#This Row],[Quantity/Hrs]]*tblData3[[#This Row],[Actual Cost]]</f>
        <v>0</v>
      </c>
    </row>
    <row r="21" spans="2:8" x14ac:dyDescent="0.25">
      <c r="C21" s="6"/>
      <c r="E21" s="1"/>
      <c r="F21" s="1"/>
      <c r="G21" s="4">
        <f>tblData3[[#This Row],[Quantity/Hrs]]*tblData3[[#This Row],[Unit Cost ]]</f>
        <v>0</v>
      </c>
      <c r="H21" s="5">
        <f>tblData3[[#This Row],[Quantity/Hrs]]*tblData3[[#This Row],[Actual Cost]]</f>
        <v>0</v>
      </c>
    </row>
    <row r="22" spans="2:8" x14ac:dyDescent="0.25">
      <c r="C22" s="6"/>
      <c r="E22" s="1"/>
      <c r="F22" s="1"/>
      <c r="G22" s="4">
        <f>tblData3[[#This Row],[Quantity/Hrs]]*tblData3[[#This Row],[Unit Cost ]]</f>
        <v>0</v>
      </c>
      <c r="H22" s="5">
        <f>tblData3[[#This Row],[Quantity/Hrs]]*tblData3[[#This Row],[Actual Cost]]</f>
        <v>0</v>
      </c>
    </row>
    <row r="23" spans="2:8" x14ac:dyDescent="0.25">
      <c r="C23" s="6"/>
      <c r="E23" s="1"/>
      <c r="F23" s="1"/>
      <c r="G23" s="4">
        <f>tblData3[[#This Row],[Quantity/Hrs]]*tblData3[[#This Row],[Unit Cost ]]</f>
        <v>0</v>
      </c>
      <c r="H23" s="5">
        <f>tblData3[[#This Row],[Quantity/Hrs]]*tblData3[[#This Row],[Actual Cost]]</f>
        <v>0</v>
      </c>
    </row>
    <row r="24" spans="2:8" x14ac:dyDescent="0.25">
      <c r="C24" s="6"/>
      <c r="E24" s="1"/>
      <c r="F24" s="1"/>
      <c r="G24" s="4">
        <f>tblData3[[#This Row],[Quantity/Hrs]]*tblData3[[#This Row],[Unit Cost ]]</f>
        <v>0</v>
      </c>
      <c r="H24" s="5">
        <f>tblData3[[#This Row],[Quantity/Hrs]]*tblData3[[#This Row],[Actual Cost]]</f>
        <v>0</v>
      </c>
    </row>
    <row r="25" spans="2:8" x14ac:dyDescent="0.25">
      <c r="C25" s="6"/>
      <c r="E25" s="1"/>
      <c r="F25" s="1"/>
      <c r="G25" s="4">
        <f>tblData3[[#This Row],[Quantity/Hrs]]*tblData3[[#This Row],[Unit Cost ]]</f>
        <v>0</v>
      </c>
      <c r="H25" s="5">
        <f>tblData3[[#This Row],[Quantity/Hrs]]*tblData3[[#This Row],[Actual Cost]]</f>
        <v>0</v>
      </c>
    </row>
    <row r="26" spans="2:8" x14ac:dyDescent="0.25">
      <c r="C26" s="6"/>
      <c r="E26" s="1"/>
      <c r="F26" s="1"/>
      <c r="G26" s="4">
        <f>tblData3[[#This Row],[Quantity/Hrs]]*tblData3[[#This Row],[Unit Cost ]]</f>
        <v>0</v>
      </c>
      <c r="H26" s="5">
        <f>tblData3[[#This Row],[Quantity/Hrs]]*tblData3[[#This Row],[Actual Cost]]</f>
        <v>0</v>
      </c>
    </row>
    <row r="27" spans="2:8" x14ac:dyDescent="0.25">
      <c r="C27" s="6"/>
      <c r="E27" s="1"/>
      <c r="F27" s="1"/>
      <c r="G27" s="4">
        <f>tblData3[[#This Row],[Quantity/Hrs]]*tblData3[[#This Row],[Unit Cost ]]</f>
        <v>0</v>
      </c>
      <c r="H27" s="5">
        <f>tblData3[[#This Row],[Quantity/Hrs]]*tblData3[[#This Row],[Actual Cost]]</f>
        <v>0</v>
      </c>
    </row>
    <row r="28" spans="2:8" x14ac:dyDescent="0.25">
      <c r="C28" s="6"/>
      <c r="E28" s="1"/>
      <c r="F28" s="1"/>
      <c r="G28" s="4">
        <f>tblData3[[#This Row],[Quantity/Hrs]]*tblData3[[#This Row],[Unit Cost ]]</f>
        <v>0</v>
      </c>
      <c r="H28" s="5">
        <f>tblData3[[#This Row],[Quantity/Hrs]]*tblData3[[#This Row],[Actual Cost]]</f>
        <v>0</v>
      </c>
    </row>
    <row r="29" spans="2:8" x14ac:dyDescent="0.25">
      <c r="C29" s="6"/>
      <c r="E29" s="1"/>
      <c r="F29" s="1"/>
      <c r="G29" s="4">
        <f>tblData3[[#This Row],[Quantity/Hrs]]*tblData3[[#This Row],[Unit Cost ]]</f>
        <v>0</v>
      </c>
      <c r="H29" s="5">
        <f>tblData3[[#This Row],[Quantity/Hrs]]*tblData3[[#This Row],[Actual Cost]]</f>
        <v>0</v>
      </c>
    </row>
    <row r="30" spans="2:8" x14ac:dyDescent="0.25">
      <c r="C30" s="6"/>
      <c r="E30" s="1"/>
      <c r="F30" s="1"/>
      <c r="G30" s="4">
        <f>tblData3[[#This Row],[Quantity/Hrs]]*tblData3[[#This Row],[Unit Cost ]]</f>
        <v>0</v>
      </c>
      <c r="H30" s="5">
        <f>tblData3[[#This Row],[Quantity/Hrs]]*tblData3[[#This Row],[Actual Cost]]</f>
        <v>0</v>
      </c>
    </row>
    <row r="31" spans="2:8" x14ac:dyDescent="0.25">
      <c r="C31" s="6"/>
      <c r="E31" s="1"/>
      <c r="F31" s="1"/>
      <c r="G31" s="4">
        <f>tblData3[[#This Row],[Quantity/Hrs]]*tblData3[[#This Row],[Unit Cost ]]</f>
        <v>0</v>
      </c>
      <c r="H31" s="5">
        <f>tblData3[[#This Row],[Quantity/Hrs]]*tblData3[[#This Row],[Actual Cost]]</f>
        <v>0</v>
      </c>
    </row>
    <row r="32" spans="2:8" x14ac:dyDescent="0.25">
      <c r="B32" t="s">
        <v>0</v>
      </c>
      <c r="D32" s="3"/>
      <c r="E32" s="1"/>
      <c r="F32" s="1">
        <f>SUBTOTAL(109,tblData3[Actual Cost])</f>
        <v>0</v>
      </c>
      <c r="G32" s="4">
        <f>SUBTOTAL(109,tblData3[Total Cost])</f>
        <v>0</v>
      </c>
      <c r="H32" s="5">
        <f>SUBTOTAL(109,tblData3[Total Actual])</f>
        <v>0</v>
      </c>
    </row>
    <row r="33" spans="2:8" x14ac:dyDescent="0.25">
      <c r="B33" s="24"/>
      <c r="C33" s="24"/>
      <c r="D33" s="24"/>
      <c r="E33" s="24"/>
      <c r="F33" s="24"/>
      <c r="G33" s="24"/>
      <c r="H33" s="24"/>
    </row>
    <row r="34" spans="2:8" x14ac:dyDescent="0.25">
      <c r="D34" s="25" t="s">
        <v>26</v>
      </c>
      <c r="E34" s="25"/>
      <c r="F34" s="25"/>
      <c r="G34" s="10">
        <f>SUMIF(tblData3[Budget Line Item],"Admin",tblData3[Total Cost])</f>
        <v>0</v>
      </c>
      <c r="H34" s="1">
        <f>SUBTOTAL(109,tblData3[Total Actual])</f>
        <v>0</v>
      </c>
    </row>
    <row r="35" spans="2:8" ht="15.75" thickBot="1" x14ac:dyDescent="0.3">
      <c r="D35" s="25" t="s">
        <v>27</v>
      </c>
      <c r="E35" s="25"/>
      <c r="F35" s="25"/>
      <c r="G35" s="11">
        <f>SUMIF(tblData3[Budget Line Item],"Outreach",tblData3[Total Cost])</f>
        <v>0</v>
      </c>
      <c r="H35" s="1">
        <f>H34*0.3</f>
        <v>0</v>
      </c>
    </row>
    <row r="36" spans="2:8" ht="15.75" thickTop="1" x14ac:dyDescent="0.25">
      <c r="D36" s="25" t="s">
        <v>0</v>
      </c>
      <c r="E36" s="25"/>
      <c r="F36" s="25"/>
      <c r="G36" s="10">
        <f>SUM(G34:G35)</f>
        <v>0</v>
      </c>
      <c r="H36" s="1">
        <f>SUM(H34:H35)</f>
        <v>0</v>
      </c>
    </row>
  </sheetData>
  <mergeCells count="5">
    <mergeCell ref="B5:G5"/>
    <mergeCell ref="B33:H33"/>
    <mergeCell ref="D34:F34"/>
    <mergeCell ref="D35:F35"/>
    <mergeCell ref="D36:F36"/>
  </mergeCells>
  <printOptions horizontalCentered="1"/>
  <pageMargins left="0.4" right="0.4" top="0.4" bottom="0.4" header="0.3" footer="0.3"/>
  <pageSetup scale="99" fitToHeight="0" orientation="portrait"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view="pageBreakPreview" zoomScale="115" zoomScaleNormal="100" zoomScaleSheetLayoutView="115" workbookViewId="0">
      <selection activeCell="B7" sqref="B7"/>
    </sheetView>
  </sheetViews>
  <sheetFormatPr defaultRowHeight="15" x14ac:dyDescent="0.25"/>
  <cols>
    <col min="1" max="10" width="9.5703125" customWidth="1"/>
  </cols>
  <sheetData>
    <row r="1" spans="1:10" ht="28.5" x14ac:dyDescent="0.45">
      <c r="A1" s="26" t="s">
        <v>4</v>
      </c>
      <c r="B1" s="26"/>
      <c r="C1" s="26"/>
      <c r="D1" s="26"/>
      <c r="E1" s="26"/>
      <c r="F1" s="26"/>
      <c r="G1" s="26"/>
      <c r="H1" s="26"/>
      <c r="I1" s="26"/>
      <c r="J1" s="26"/>
    </row>
    <row r="2" spans="1:10" ht="28.5" x14ac:dyDescent="0.45">
      <c r="A2" s="26" t="s">
        <v>3</v>
      </c>
      <c r="B2" s="26"/>
      <c r="C2" s="26"/>
      <c r="D2" s="26"/>
      <c r="E2" s="26"/>
      <c r="F2" s="26"/>
      <c r="G2" s="26"/>
      <c r="H2" s="26"/>
      <c r="I2" s="26"/>
      <c r="J2" s="26"/>
    </row>
    <row r="4" spans="1:10" ht="95.25" customHeight="1" x14ac:dyDescent="0.25">
      <c r="A4" s="28" t="s">
        <v>39</v>
      </c>
      <c r="B4" s="28"/>
      <c r="C4" s="28"/>
      <c r="D4" s="28"/>
      <c r="E4" s="28"/>
      <c r="F4" s="28"/>
      <c r="G4" s="28"/>
      <c r="H4" s="28"/>
      <c r="I4" s="28"/>
      <c r="J4" s="28"/>
    </row>
    <row r="5" spans="1:10" ht="21" customHeight="1" x14ac:dyDescent="0.25"/>
    <row r="6" spans="1:10" ht="96" customHeight="1" x14ac:dyDescent="0.25">
      <c r="A6" s="27" t="s">
        <v>44</v>
      </c>
      <c r="B6" s="27"/>
      <c r="C6" s="27"/>
      <c r="D6" s="27"/>
      <c r="E6" s="27"/>
      <c r="F6" s="27"/>
      <c r="G6" s="27"/>
      <c r="H6" s="27"/>
      <c r="I6" s="27"/>
      <c r="J6" s="27"/>
    </row>
    <row r="7" spans="1:10" ht="21" customHeight="1" x14ac:dyDescent="0.25"/>
    <row r="8" spans="1:10" ht="73.5" customHeight="1" x14ac:dyDescent="0.25">
      <c r="A8" s="29" t="s">
        <v>40</v>
      </c>
      <c r="B8" s="27"/>
      <c r="C8" s="27"/>
      <c r="D8" s="27"/>
      <c r="E8" s="27"/>
      <c r="F8" s="27"/>
      <c r="G8" s="27"/>
      <c r="H8" s="27"/>
      <c r="I8" s="27"/>
      <c r="J8" s="27"/>
    </row>
    <row r="9" spans="1:10" ht="21" customHeight="1" x14ac:dyDescent="0.25"/>
    <row r="10" spans="1:10" ht="71.25" customHeight="1" x14ac:dyDescent="0.25">
      <c r="A10" s="29" t="s">
        <v>41</v>
      </c>
      <c r="B10" s="30"/>
      <c r="C10" s="30"/>
      <c r="D10" s="30"/>
      <c r="E10" s="30"/>
      <c r="F10" s="30"/>
      <c r="G10" s="30"/>
      <c r="H10" s="30"/>
      <c r="I10" s="30"/>
      <c r="J10" s="30"/>
    </row>
    <row r="11" spans="1:10" ht="21" customHeight="1" x14ac:dyDescent="0.25">
      <c r="A11" s="19"/>
      <c r="B11" s="19"/>
      <c r="C11" s="19"/>
      <c r="D11" s="19"/>
      <c r="E11" s="19"/>
      <c r="F11" s="19"/>
      <c r="G11" s="19"/>
      <c r="H11" s="19"/>
      <c r="I11" s="19"/>
      <c r="J11" s="19"/>
    </row>
    <row r="12" spans="1:10" ht="42" customHeight="1" x14ac:dyDescent="0.25">
      <c r="A12" s="29" t="s">
        <v>38</v>
      </c>
      <c r="B12" s="30"/>
      <c r="C12" s="30"/>
      <c r="D12" s="30"/>
      <c r="E12" s="30"/>
      <c r="F12" s="30"/>
      <c r="G12" s="30"/>
      <c r="H12" s="30"/>
      <c r="I12" s="30"/>
      <c r="J12" s="30"/>
    </row>
    <row r="13" spans="1:10" ht="15.75" x14ac:dyDescent="0.25">
      <c r="B13" s="19" t="s">
        <v>31</v>
      </c>
      <c r="C13" s="19"/>
      <c r="D13" s="19"/>
      <c r="E13" s="19"/>
      <c r="F13" s="19"/>
      <c r="G13" s="19"/>
      <c r="H13" s="19"/>
      <c r="I13" s="19"/>
      <c r="J13" s="19"/>
    </row>
    <row r="14" spans="1:10" ht="15.75" x14ac:dyDescent="0.25">
      <c r="B14" s="19" t="s">
        <v>32</v>
      </c>
      <c r="C14" s="20">
        <v>6</v>
      </c>
      <c r="D14" s="19"/>
      <c r="E14" s="19" t="s">
        <v>35</v>
      </c>
      <c r="F14" s="19"/>
      <c r="G14" s="20">
        <v>80</v>
      </c>
      <c r="H14" s="19"/>
      <c r="I14" s="19"/>
      <c r="J14" s="19"/>
    </row>
    <row r="15" spans="1:10" ht="15.75" x14ac:dyDescent="0.25">
      <c r="B15" s="19" t="s">
        <v>33</v>
      </c>
      <c r="C15" s="20">
        <v>11</v>
      </c>
      <c r="D15" s="19"/>
      <c r="E15" s="19" t="s">
        <v>36</v>
      </c>
      <c r="F15" s="19"/>
      <c r="G15" s="19" t="s">
        <v>37</v>
      </c>
      <c r="H15" s="19"/>
      <c r="I15" s="19"/>
      <c r="J15" s="19"/>
    </row>
    <row r="16" spans="1:10" ht="15.75" x14ac:dyDescent="0.25">
      <c r="B16" s="19" t="s">
        <v>34</v>
      </c>
      <c r="C16" s="20">
        <v>19</v>
      </c>
      <c r="D16" s="19"/>
      <c r="E16" s="19"/>
      <c r="F16" s="19"/>
      <c r="G16" s="19"/>
      <c r="H16" s="19"/>
      <c r="I16" s="19"/>
      <c r="J16" s="19"/>
    </row>
    <row r="17" spans="1:10" ht="37.5" customHeight="1" x14ac:dyDescent="0.25">
      <c r="A17" s="30" t="s">
        <v>42</v>
      </c>
      <c r="B17" s="30"/>
      <c r="C17" s="30"/>
      <c r="D17" s="30"/>
      <c r="E17" s="30"/>
      <c r="F17" s="30"/>
      <c r="G17" s="30"/>
      <c r="H17" s="30"/>
      <c r="I17" s="30"/>
      <c r="J17" s="30"/>
    </row>
  </sheetData>
  <mergeCells count="8">
    <mergeCell ref="A10:J10"/>
    <mergeCell ref="A12:J12"/>
    <mergeCell ref="A17:J17"/>
    <mergeCell ref="A1:J1"/>
    <mergeCell ref="A2:J2"/>
    <mergeCell ref="A6:J6"/>
    <mergeCell ref="A4:J4"/>
    <mergeCell ref="A8:J8"/>
  </mergeCells>
  <printOptions horizontalCentered="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autoPageBreaks="0" fitToPage="1"/>
  </sheetPr>
  <dimension ref="B1:H32"/>
  <sheetViews>
    <sheetView showGridLines="0" topLeftCell="A4" workbookViewId="0">
      <selection activeCell="C22" sqref="C22"/>
    </sheetView>
  </sheetViews>
  <sheetFormatPr defaultRowHeight="15" x14ac:dyDescent="0.25"/>
  <cols>
    <col min="1" max="1" width="1.7109375" customWidth="1"/>
    <col min="2" max="2" width="11.7109375" customWidth="1"/>
    <col min="3" max="3" width="49.140625" customWidth="1"/>
    <col min="4" max="4" width="10.140625" customWidth="1"/>
    <col min="5" max="5" width="17.42578125" customWidth="1"/>
    <col min="6" max="6" width="11.5703125" hidden="1" customWidth="1"/>
    <col min="7" max="7" width="18.140625" customWidth="1"/>
    <col min="8" max="8" width="14.5703125" hidden="1" customWidth="1"/>
    <col min="9" max="9" width="2.7109375" customWidth="1"/>
    <col min="14" max="14" width="15" customWidth="1"/>
  </cols>
  <sheetData>
    <row r="1" spans="2:8" ht="9.75" customHeight="1" x14ac:dyDescent="0.45">
      <c r="C1" s="17"/>
    </row>
    <row r="2" spans="2:8" ht="27" customHeight="1" thickBot="1" x14ac:dyDescent="0.5">
      <c r="B2" s="14" t="s">
        <v>28</v>
      </c>
      <c r="C2" s="18">
        <v>99</v>
      </c>
      <c r="D2" s="12"/>
      <c r="E2" s="16" t="s">
        <v>29</v>
      </c>
      <c r="F2" s="13"/>
      <c r="G2" s="15" t="s">
        <v>30</v>
      </c>
    </row>
    <row r="3" spans="2:8" ht="29.25" thickBot="1" x14ac:dyDescent="0.5">
      <c r="B3" s="2" t="s">
        <v>4</v>
      </c>
      <c r="C3" s="2"/>
      <c r="D3" s="2"/>
      <c r="E3" s="2"/>
      <c r="F3" s="2"/>
      <c r="G3" s="2"/>
      <c r="H3" s="2"/>
    </row>
    <row r="4" spans="2:8" ht="29.25" thickBot="1" x14ac:dyDescent="0.5">
      <c r="B4" s="2" t="s">
        <v>3</v>
      </c>
      <c r="C4" s="2"/>
      <c r="D4" s="2"/>
      <c r="E4" s="2"/>
      <c r="F4" s="2"/>
      <c r="G4" s="2"/>
      <c r="H4" s="2"/>
    </row>
    <row r="5" spans="2:8" x14ac:dyDescent="0.25">
      <c r="B5" s="23" t="s">
        <v>23</v>
      </c>
      <c r="C5" s="23"/>
      <c r="D5" s="23"/>
      <c r="E5" s="23"/>
      <c r="F5" s="23"/>
      <c r="G5" s="23"/>
    </row>
    <row r="6" spans="2:8" ht="30" x14ac:dyDescent="0.25">
      <c r="B6" s="9" t="s">
        <v>5</v>
      </c>
      <c r="C6" s="9" t="s">
        <v>6</v>
      </c>
      <c r="D6" s="7" t="s">
        <v>7</v>
      </c>
      <c r="E6" s="7" t="s">
        <v>24</v>
      </c>
      <c r="F6" s="6" t="s">
        <v>1</v>
      </c>
      <c r="G6" s="9" t="s">
        <v>25</v>
      </c>
      <c r="H6" s="6" t="s">
        <v>2</v>
      </c>
    </row>
    <row r="7" spans="2:8" ht="30" x14ac:dyDescent="0.25">
      <c r="B7" t="s">
        <v>8</v>
      </c>
      <c r="C7" s="6" t="s">
        <v>9</v>
      </c>
      <c r="D7">
        <v>416</v>
      </c>
      <c r="E7" s="1">
        <v>22.28</v>
      </c>
      <c r="F7" s="1"/>
      <c r="G7" s="4">
        <f>tblData[[#This Row],[Quantity/Hrs]]*tblData[[#This Row],[Unit Cost ]]</f>
        <v>9268.48</v>
      </c>
      <c r="H7" s="5">
        <f>tblData[[#This Row],[Quantity/Hrs]]*tblData[[#This Row],[Actual Cost]]</f>
        <v>0</v>
      </c>
    </row>
    <row r="8" spans="2:8" ht="30" x14ac:dyDescent="0.25">
      <c r="B8" t="s">
        <v>8</v>
      </c>
      <c r="C8" s="6" t="s">
        <v>10</v>
      </c>
      <c r="D8">
        <v>208</v>
      </c>
      <c r="E8" s="1">
        <v>17</v>
      </c>
      <c r="F8" s="1"/>
      <c r="G8" s="4">
        <f>tblData[[#This Row],[Quantity/Hrs]]*tblData[[#This Row],[Unit Cost ]]</f>
        <v>3536</v>
      </c>
      <c r="H8" s="5">
        <f>tblData[[#This Row],[Quantity/Hrs]]*tblData[[#This Row],[Actual Cost]]</f>
        <v>0</v>
      </c>
    </row>
    <row r="9" spans="2:8" ht="30" x14ac:dyDescent="0.25">
      <c r="B9" t="s">
        <v>8</v>
      </c>
      <c r="C9" s="6" t="s">
        <v>18</v>
      </c>
      <c r="D9" s="8">
        <v>0.26400000000000001</v>
      </c>
      <c r="E9" s="1">
        <v>12804</v>
      </c>
      <c r="F9" s="1"/>
      <c r="G9" s="4">
        <f>tblData[[#This Row],[Quantity/Hrs]]*tblData[[#This Row],[Unit Cost ]]</f>
        <v>3380.2560000000003</v>
      </c>
      <c r="H9" s="5">
        <f>tblData[[#This Row],[Quantity/Hrs]]*tblData[[#This Row],[Actual Cost]]</f>
        <v>0</v>
      </c>
    </row>
    <row r="10" spans="2:8" x14ac:dyDescent="0.25">
      <c r="B10" t="s">
        <v>8</v>
      </c>
      <c r="C10" s="6" t="s">
        <v>11</v>
      </c>
      <c r="E10" s="1"/>
      <c r="F10" s="1"/>
      <c r="G10" s="4">
        <f>tblData[[#This Row],[Quantity/Hrs]]*tblData[[#This Row],[Unit Cost ]]</f>
        <v>0</v>
      </c>
      <c r="H10" s="5">
        <f>tblData[[#This Row],[Quantity/Hrs]]*tblData[[#This Row],[Actual Cost]]</f>
        <v>0</v>
      </c>
    </row>
    <row r="11" spans="2:8" x14ac:dyDescent="0.25">
      <c r="B11" t="s">
        <v>8</v>
      </c>
      <c r="C11" s="21" t="s">
        <v>12</v>
      </c>
      <c r="D11">
        <v>1</v>
      </c>
      <c r="E11" s="1">
        <v>1170</v>
      </c>
      <c r="F11" s="1"/>
      <c r="G11" s="4">
        <f>tblData[[#This Row],[Quantity/Hrs]]*tblData[[#This Row],[Unit Cost ]]</f>
        <v>1170</v>
      </c>
      <c r="H11" s="5">
        <f>tblData[[#This Row],[Quantity/Hrs]]*tblData[[#This Row],[Actual Cost]]</f>
        <v>0</v>
      </c>
    </row>
    <row r="12" spans="2:8" x14ac:dyDescent="0.25">
      <c r="B12" t="s">
        <v>8</v>
      </c>
      <c r="C12" s="21" t="s">
        <v>13</v>
      </c>
      <c r="D12">
        <v>1</v>
      </c>
      <c r="E12" s="1">
        <v>1100</v>
      </c>
      <c r="F12" s="1"/>
      <c r="G12" s="4">
        <f>tblData[[#This Row],[Quantity/Hrs]]*tblData[[#This Row],[Unit Cost ]]</f>
        <v>1100</v>
      </c>
      <c r="H12" s="5">
        <f>tblData[[#This Row],[Quantity/Hrs]]*tblData[[#This Row],[Actual Cost]]</f>
        <v>0</v>
      </c>
    </row>
    <row r="13" spans="2:8" x14ac:dyDescent="0.25">
      <c r="B13" t="s">
        <v>8</v>
      </c>
      <c r="C13" s="21" t="s">
        <v>14</v>
      </c>
      <c r="D13">
        <v>1</v>
      </c>
      <c r="E13" s="1">
        <v>5000</v>
      </c>
      <c r="F13" s="1"/>
      <c r="G13" s="4">
        <f>tblData[[#This Row],[Quantity/Hrs]]*tblData[[#This Row],[Unit Cost ]]</f>
        <v>5000</v>
      </c>
      <c r="H13" s="5">
        <f>tblData[[#This Row],[Quantity/Hrs]]*tblData[[#This Row],[Actual Cost]]</f>
        <v>0</v>
      </c>
    </row>
    <row r="14" spans="2:8" ht="30" x14ac:dyDescent="0.25">
      <c r="B14" t="s">
        <v>15</v>
      </c>
      <c r="C14" s="6" t="s">
        <v>16</v>
      </c>
      <c r="D14">
        <v>2080</v>
      </c>
      <c r="E14" s="1">
        <v>15</v>
      </c>
      <c r="F14" s="1"/>
      <c r="G14" s="4">
        <f>tblData[[#This Row],[Quantity/Hrs]]*tblData[[#This Row],[Unit Cost ]]</f>
        <v>31200</v>
      </c>
      <c r="H14" s="5">
        <f>tblData[[#This Row],[Quantity/Hrs]]*tblData[[#This Row],[Actual Cost]]</f>
        <v>0</v>
      </c>
    </row>
    <row r="15" spans="2:8" ht="30" x14ac:dyDescent="0.25">
      <c r="B15" t="s">
        <v>15</v>
      </c>
      <c r="C15" s="6" t="s">
        <v>17</v>
      </c>
      <c r="D15">
        <v>1248</v>
      </c>
      <c r="E15" s="1">
        <v>19.5</v>
      </c>
      <c r="F15" s="1"/>
      <c r="G15" s="4">
        <f>tblData[[#This Row],[Quantity/Hrs]]*tblData[[#This Row],[Unit Cost ]]</f>
        <v>24336</v>
      </c>
      <c r="H15" s="5">
        <f>tblData[[#This Row],[Quantity/Hrs]]*tblData[[#This Row],[Actual Cost]]</f>
        <v>0</v>
      </c>
    </row>
    <row r="16" spans="2:8" ht="30" x14ac:dyDescent="0.25">
      <c r="B16" t="s">
        <v>15</v>
      </c>
      <c r="C16" s="6" t="s">
        <v>18</v>
      </c>
      <c r="D16" s="8">
        <v>0.26400000000000001</v>
      </c>
      <c r="E16" s="1">
        <v>55536</v>
      </c>
      <c r="F16" s="1"/>
      <c r="G16" s="4">
        <f>tblData[[#This Row],[Quantity/Hrs]]*tblData[[#This Row],[Unit Cost ]]</f>
        <v>14661.504000000001</v>
      </c>
      <c r="H16" s="5">
        <f>tblData[[#This Row],[Quantity/Hrs]]*tblData[[#This Row],[Actual Cost]]</f>
        <v>0</v>
      </c>
    </row>
    <row r="17" spans="2:8" x14ac:dyDescent="0.25">
      <c r="B17" t="s">
        <v>15</v>
      </c>
      <c r="C17" s="6" t="s">
        <v>19</v>
      </c>
      <c r="D17">
        <v>1000</v>
      </c>
      <c r="E17" s="1">
        <v>2.25</v>
      </c>
      <c r="F17" s="1"/>
      <c r="G17" s="4">
        <f>tblData[[#This Row],[Quantity/Hrs]]*tblData[[#This Row],[Unit Cost ]]</f>
        <v>2250</v>
      </c>
      <c r="H17" s="5">
        <f>tblData[[#This Row],[Quantity/Hrs]]*tblData[[#This Row],[Actual Cost]]</f>
        <v>0</v>
      </c>
    </row>
    <row r="18" spans="2:8" x14ac:dyDescent="0.25">
      <c r="B18" t="s">
        <v>15</v>
      </c>
      <c r="C18" s="6" t="s">
        <v>20</v>
      </c>
      <c r="D18">
        <v>1</v>
      </c>
      <c r="E18" s="1">
        <v>450</v>
      </c>
      <c r="F18" s="1"/>
      <c r="G18" s="4">
        <f>tblData[[#This Row],[Quantity/Hrs]]*tblData[[#This Row],[Unit Cost ]]</f>
        <v>450</v>
      </c>
      <c r="H18" s="5">
        <f>tblData[[#This Row],[Quantity/Hrs]]*tblData[[#This Row],[Actual Cost]]</f>
        <v>0</v>
      </c>
    </row>
    <row r="19" spans="2:8" x14ac:dyDescent="0.25">
      <c r="B19" t="s">
        <v>15</v>
      </c>
      <c r="C19" s="6" t="s">
        <v>21</v>
      </c>
      <c r="D19">
        <v>1</v>
      </c>
      <c r="E19" s="1">
        <v>445</v>
      </c>
      <c r="F19" s="1"/>
      <c r="G19" s="4">
        <f>tblData[[#This Row],[Quantity/Hrs]]*tblData[[#This Row],[Unit Cost ]]</f>
        <v>445</v>
      </c>
      <c r="H19" s="5">
        <f>tblData[[#This Row],[Quantity/Hrs]]*tblData[[#This Row],[Actual Cost]]</f>
        <v>0</v>
      </c>
    </row>
    <row r="20" spans="2:8" x14ac:dyDescent="0.25">
      <c r="B20" t="s">
        <v>15</v>
      </c>
      <c r="C20" s="6" t="s">
        <v>22</v>
      </c>
      <c r="D20">
        <v>1000</v>
      </c>
      <c r="E20" s="22">
        <v>0.44500000000000001</v>
      </c>
      <c r="F20" s="1"/>
      <c r="G20" s="4">
        <f>tblData[[#This Row],[Quantity/Hrs]]*tblData[[#This Row],[Unit Cost ]]</f>
        <v>445</v>
      </c>
      <c r="H20" s="5">
        <f>tblData[[#This Row],[Quantity/Hrs]]*tblData[[#This Row],[Actual Cost]]</f>
        <v>0</v>
      </c>
    </row>
    <row r="21" spans="2:8" x14ac:dyDescent="0.25">
      <c r="B21" t="s">
        <v>15</v>
      </c>
      <c r="C21" s="6" t="s">
        <v>11</v>
      </c>
      <c r="E21" s="1"/>
      <c r="F21" s="1"/>
      <c r="G21" s="4">
        <f>tblData[[#This Row],[Quantity/Hrs]]*tblData[[#This Row],[Unit Cost ]]</f>
        <v>0</v>
      </c>
      <c r="H21" s="5">
        <f>tblData[[#This Row],[Quantity/Hrs]]*tblData[[#This Row],[Actual Cost]]</f>
        <v>0</v>
      </c>
    </row>
    <row r="22" spans="2:8" ht="30" x14ac:dyDescent="0.25">
      <c r="B22" t="s">
        <v>15</v>
      </c>
      <c r="C22" s="21" t="s">
        <v>43</v>
      </c>
      <c r="D22">
        <v>1</v>
      </c>
      <c r="E22" s="1">
        <v>2000</v>
      </c>
      <c r="F22" s="1"/>
      <c r="G22" s="4">
        <f>tblData[[#This Row],[Quantity/Hrs]]*tblData[[#This Row],[Unit Cost ]]</f>
        <v>2000</v>
      </c>
      <c r="H22" s="5">
        <f>tblData[[#This Row],[Quantity/Hrs]]*tblData[[#This Row],[Actual Cost]]</f>
        <v>0</v>
      </c>
    </row>
    <row r="23" spans="2:8" x14ac:dyDescent="0.25">
      <c r="C23" s="6"/>
      <c r="E23" s="1"/>
      <c r="F23" s="1"/>
      <c r="G23" s="4">
        <f>tblData[[#This Row],[Quantity/Hrs]]*tblData[[#This Row],[Unit Cost ]]</f>
        <v>0</v>
      </c>
      <c r="H23" s="5">
        <f>tblData[[#This Row],[Quantity/Hrs]]*tblData[[#This Row],[Actual Cost]]</f>
        <v>0</v>
      </c>
    </row>
    <row r="24" spans="2:8" x14ac:dyDescent="0.25">
      <c r="C24" s="6"/>
      <c r="E24" s="1"/>
      <c r="F24" s="1"/>
      <c r="G24" s="4">
        <f>tblData[[#This Row],[Quantity/Hrs]]*tblData[[#This Row],[Unit Cost ]]</f>
        <v>0</v>
      </c>
      <c r="H24" s="5">
        <f>tblData[[#This Row],[Quantity/Hrs]]*tblData[[#This Row],[Actual Cost]]</f>
        <v>0</v>
      </c>
    </row>
    <row r="25" spans="2:8" x14ac:dyDescent="0.25">
      <c r="C25" s="6"/>
      <c r="E25" s="1"/>
      <c r="F25" s="1"/>
      <c r="G25" s="4">
        <f>tblData[[#This Row],[Quantity/Hrs]]*tblData[[#This Row],[Unit Cost ]]</f>
        <v>0</v>
      </c>
      <c r="H25" s="5">
        <f>tblData[[#This Row],[Quantity/Hrs]]*tblData[[#This Row],[Actual Cost]]</f>
        <v>0</v>
      </c>
    </row>
    <row r="26" spans="2:8" x14ac:dyDescent="0.25">
      <c r="C26" s="6"/>
      <c r="E26" s="1"/>
      <c r="F26" s="1"/>
      <c r="G26" s="4">
        <f>tblData[[#This Row],[Quantity/Hrs]]*tblData[[#This Row],[Unit Cost ]]</f>
        <v>0</v>
      </c>
      <c r="H26" s="5">
        <f>tblData[[#This Row],[Quantity/Hrs]]*tblData[[#This Row],[Actual Cost]]</f>
        <v>0</v>
      </c>
    </row>
    <row r="27" spans="2:8" x14ac:dyDescent="0.25">
      <c r="C27" s="6"/>
      <c r="E27" s="1"/>
      <c r="F27" s="1"/>
      <c r="G27" s="4">
        <f>tblData[[#This Row],[Quantity/Hrs]]*tblData[[#This Row],[Unit Cost ]]</f>
        <v>0</v>
      </c>
      <c r="H27" s="5">
        <f>tblData[[#This Row],[Quantity/Hrs]]*tblData[[#This Row],[Actual Cost]]</f>
        <v>0</v>
      </c>
    </row>
    <row r="28" spans="2:8" x14ac:dyDescent="0.25">
      <c r="B28" t="s">
        <v>0</v>
      </c>
      <c r="D28" s="3"/>
      <c r="E28" s="1"/>
      <c r="F28" s="1">
        <f>SUBTOTAL(109,tblData[Actual Cost])</f>
        <v>0</v>
      </c>
      <c r="G28" s="4">
        <f>SUBTOTAL(109,tblData[Total Cost])</f>
        <v>99242.240000000005</v>
      </c>
      <c r="H28" s="5">
        <f>SUBTOTAL(109,tblData[Total Actual])</f>
        <v>0</v>
      </c>
    </row>
    <row r="29" spans="2:8" x14ac:dyDescent="0.25">
      <c r="B29" s="24"/>
      <c r="C29" s="24"/>
      <c r="D29" s="24"/>
      <c r="E29" s="24"/>
      <c r="F29" s="24"/>
      <c r="G29" s="24"/>
      <c r="H29" s="24"/>
    </row>
    <row r="30" spans="2:8" x14ac:dyDescent="0.25">
      <c r="D30" s="25" t="s">
        <v>26</v>
      </c>
      <c r="E30" s="25"/>
      <c r="F30" s="25"/>
      <c r="G30" s="10">
        <f>SUMIF(tblData[Budget Line Item],"Admin",tblData[Total Cost])</f>
        <v>23454.736000000001</v>
      </c>
      <c r="H30" s="1">
        <f>SUBTOTAL(109,tblData[Total Actual])</f>
        <v>0</v>
      </c>
    </row>
    <row r="31" spans="2:8" ht="15.75" thickBot="1" x14ac:dyDescent="0.3">
      <c r="D31" s="25" t="s">
        <v>27</v>
      </c>
      <c r="E31" s="25"/>
      <c r="F31" s="25"/>
      <c r="G31" s="11">
        <f>SUMIF(tblData[Budget Line Item],"Outreach",tblData[Total Cost])</f>
        <v>75787.504000000001</v>
      </c>
      <c r="H31" s="1">
        <f>H30*0.3</f>
        <v>0</v>
      </c>
    </row>
    <row r="32" spans="2:8" ht="15.75" thickTop="1" x14ac:dyDescent="0.25">
      <c r="D32" s="25" t="s">
        <v>0</v>
      </c>
      <c r="E32" s="25"/>
      <c r="F32" s="25"/>
      <c r="G32" s="10">
        <f>SUM(G30:G31)</f>
        <v>99242.240000000005</v>
      </c>
      <c r="H32" s="1">
        <f>SUM(H30:H31)</f>
        <v>0</v>
      </c>
    </row>
  </sheetData>
  <mergeCells count="5">
    <mergeCell ref="B29:H29"/>
    <mergeCell ref="D30:F30"/>
    <mergeCell ref="D31:F31"/>
    <mergeCell ref="D32:F32"/>
    <mergeCell ref="B5:G5"/>
  </mergeCells>
  <printOptions horizontalCentered="1"/>
  <pageMargins left="0.4" right="0.4" top="0.4" bottom="0.4" header="0.3" footer="0.3"/>
  <pageSetup scale="99" fitToHeight="0" orientation="portrait"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EF1825CCC41BC4F9BF90B2A8C07CCB7" ma:contentTypeVersion="0" ma:contentTypeDescription="Create a new document." ma:contentTypeScope="" ma:versionID="33955b3fe9836cbd6da9400216659005">
  <xsd:schema xmlns:xsd="http://www.w3.org/2001/XMLSchema" xmlns:xs="http://www.w3.org/2001/XMLSchema" xmlns:p="http://schemas.microsoft.com/office/2006/metadata/properties" targetNamespace="http://schemas.microsoft.com/office/2006/metadata/properties" ma:root="true" ma:fieldsID="672f97fa71402df19fd60e5c6bd191c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5E0F73-75A3-47DC-A0DB-E46B35507D44}">
  <ds:schemaRefs>
    <ds:schemaRef ds:uri="http://schemas.microsoft.com/sharepoint/v3/contenttype/forms"/>
  </ds:schemaRefs>
</ds:datastoreItem>
</file>

<file path=customXml/itemProps2.xml><?xml version="1.0" encoding="utf-8"?>
<ds:datastoreItem xmlns:ds="http://schemas.openxmlformats.org/officeDocument/2006/customXml" ds:itemID="{B9159500-ED9D-4E95-8202-62FE29701583}">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95D61FB3-CF1A-4CD0-A7C1-26067DD8A4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AAA BUDGET DETAIL WORKSHEET</vt:lpstr>
      <vt:lpstr>INSTRUCTIONS</vt:lpstr>
      <vt:lpstr>SAMPLE BUDGET</vt:lpstr>
      <vt:lpstr>'AAA BUDGET DETAIL WORKSHEET'!Print_Titles</vt:lpstr>
      <vt:lpstr>'SAMPLE BUDGET'!Print_Titles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Judy Bowers</dc:creator>
  <cp:keywords/>
  <cp:lastModifiedBy>Norine Tindall</cp:lastModifiedBy>
  <cp:lastPrinted>2014-04-21T17:26:54Z</cp:lastPrinted>
  <dcterms:created xsi:type="dcterms:W3CDTF">2014-04-18T19:51:40Z</dcterms:created>
  <dcterms:modified xsi:type="dcterms:W3CDTF">2014-05-01T15:45:02Z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TC040406589991</vt:lpwstr>
  </property>
  <property fmtid="{D5CDD505-2E9C-101B-9397-08002B2CF9AE}" pid="3" name="ContentTypeId">
    <vt:lpwstr>0x0101004EF1825CCC41BC4F9BF90B2A8C07CCB7</vt:lpwstr>
  </property>
</Properties>
</file>