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970" windowHeight="6060" activeTab="0"/>
  </bookViews>
  <sheets>
    <sheet name="Contract Summary" sheetId="1" r:id="rId1"/>
  </sheets>
  <definedNames>
    <definedName name="_xlnm.Print_Area" localSheetId="0">'Contract Summary'!$A$1:$O$37</definedName>
    <definedName name="_xlnm.Print_Area">'Contract Summary'!$A$1:$O$33</definedName>
  </definedNames>
  <calcPr fullCalcOnLoad="1"/>
</workbook>
</file>

<file path=xl/sharedStrings.xml><?xml version="1.0" encoding="utf-8"?>
<sst xmlns="http://schemas.openxmlformats.org/spreadsheetml/2006/main" count="67" uniqueCount="52">
  <si>
    <t>1</t>
  </si>
  <si>
    <t>10</t>
  </si>
  <si>
    <t>11</t>
  </si>
  <si>
    <t>2</t>
  </si>
  <si>
    <t>3</t>
  </si>
  <si>
    <t>4</t>
  </si>
  <si>
    <t>5</t>
  </si>
  <si>
    <t>6</t>
  </si>
  <si>
    <t>7</t>
  </si>
  <si>
    <t>8</t>
  </si>
  <si>
    <t>9</t>
  </si>
  <si>
    <t>Budget Entity:  Home &amp; Community Services 65100400</t>
  </si>
  <si>
    <t>Program Component:  Long Term Care 1303000000</t>
  </si>
  <si>
    <t>PSA</t>
  </si>
  <si>
    <t>Total</t>
  </si>
  <si>
    <t>FLORIDA DEPARTMENT OF ELDER AFFAIRS</t>
  </si>
  <si>
    <t>Federal Grants Trust Fund (20-2-261001)</t>
  </si>
  <si>
    <t>APPROVED OPERATING BUDGET FOR SFY 2005 - 2006</t>
  </si>
  <si>
    <t>Emergency Home Energy Assistance Program for the Elderly</t>
  </si>
  <si>
    <t>G/A - Home Energy Assistance (100570)</t>
  </si>
  <si>
    <t>AP005</t>
  </si>
  <si>
    <t>BP005</t>
  </si>
  <si>
    <t>CP005</t>
  </si>
  <si>
    <t>DP005</t>
  </si>
  <si>
    <t>EP005</t>
  </si>
  <si>
    <t>FP005</t>
  </si>
  <si>
    <t>GP005</t>
  </si>
  <si>
    <t>HP005</t>
  </si>
  <si>
    <t>IP005</t>
  </si>
  <si>
    <t>JP005</t>
  </si>
  <si>
    <t>KP005</t>
  </si>
  <si>
    <t>Specific Appropriation:  419</t>
  </si>
  <si>
    <t>OCA:  HEA05 Crisis Administration</t>
  </si>
  <si>
    <t>OCA:  HE005 Crisis Services</t>
  </si>
  <si>
    <t>Grant:  S5205, Activity:  404100</t>
  </si>
  <si>
    <t>Minimum Number of Clients (Services/$300)</t>
  </si>
  <si>
    <t>Additional Award Received August 2005</t>
  </si>
  <si>
    <t>Additional Award Total</t>
  </si>
  <si>
    <t>Original Contract Total</t>
  </si>
  <si>
    <t>Total Holdback</t>
  </si>
  <si>
    <t>Services</t>
  </si>
  <si>
    <t>Release of Holdback</t>
  </si>
  <si>
    <t>Administration</t>
  </si>
  <si>
    <t>Total 2005 Allocation Available Per PSA</t>
  </si>
  <si>
    <t>Available Contract Total</t>
  </si>
  <si>
    <t>September 20, 2005</t>
  </si>
  <si>
    <t>Contract Allocation - March 1, 2005 through March 31, 2006</t>
  </si>
  <si>
    <t>2005 Control Available for Distribution by Formula</t>
  </si>
  <si>
    <t>Total Available (by Formula)</t>
  </si>
  <si>
    <t>v:\Bud052006\EHEAPContractSumAddAwardRelHolbackControl</t>
  </si>
  <si>
    <t>Original Contract Holdback (Services)</t>
  </si>
  <si>
    <t>Holdback from Additional Award (Services)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</si>
</sst>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0.0000000"/>
    <numFmt numFmtId="166" formatCode="&quot;$&quot;#,##0"/>
  </numFmts>
  <fonts count="7">
    <font>
      <sz val="12"/>
      <name val="Arial"/>
      <family val="0"/>
    </font>
    <font>
      <sz val="18"/>
      <name val="Arial"/>
      <family val="0"/>
    </font>
    <font>
      <sz val="10"/>
      <name val="Arial"/>
      <family val="0"/>
    </font>
    <font>
      <i/>
      <sz val="12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b/>
      <sz val="14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7">
    <border>
      <left/>
      <right/>
      <top/>
      <bottom/>
      <diagonal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/>
      <bottom/>
    </border>
    <border>
      <left/>
      <right/>
      <top/>
      <bottom style="medium"/>
    </border>
    <border>
      <left style="medium"/>
      <right/>
      <top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>
        <color indexed="63"/>
      </bottom>
    </border>
    <border>
      <left style="medium"/>
      <right/>
      <top style="medium"/>
      <bottom>
        <color indexed="63"/>
      </bottom>
    </border>
    <border>
      <left/>
      <right/>
      <top style="medium"/>
      <bottom>
        <color indexed="63"/>
      </bottom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medium"/>
      <top style="medium"/>
      <bottom>
        <color indexed="63"/>
      </bottom>
    </border>
    <border>
      <left style="medium"/>
      <right/>
      <top>
        <color indexed="63"/>
      </top>
      <bottom style="medium"/>
    </border>
    <border>
      <left/>
      <right/>
      <top>
        <color indexed="63"/>
      </top>
      <bottom style="medium"/>
    </border>
    <border>
      <left/>
      <right style="medium"/>
      <top>
        <color indexed="63"/>
      </top>
      <bottom style="medium"/>
    </border>
    <border>
      <left style="medium"/>
      <right/>
      <top>
        <color indexed="63"/>
      </top>
      <bottom>
        <color indexed="63"/>
      </bottom>
    </border>
    <border>
      <left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/>
      <top style="medium"/>
      <bottom style="medium"/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</cellStyleXfs>
  <cellXfs count="105">
    <xf numFmtId="3" fontId="0" fillId="2" borderId="0" xfId="0" applyAlignment="1">
      <alignment/>
    </xf>
    <xf numFmtId="164" fontId="0" fillId="2" borderId="0" xfId="0" applyAlignment="1">
      <alignment/>
    </xf>
    <xf numFmtId="165" fontId="0" fillId="2" borderId="0" xfId="0" applyAlignment="1">
      <alignment/>
    </xf>
    <xf numFmtId="3" fontId="4" fillId="2" borderId="0" xfId="0" applyAlignment="1">
      <alignment/>
    </xf>
    <xf numFmtId="3" fontId="4" fillId="2" borderId="0" xfId="0" applyFont="1" applyAlignment="1">
      <alignment/>
    </xf>
    <xf numFmtId="3" fontId="2" fillId="2" borderId="0" xfId="0" applyFont="1" applyAlignment="1">
      <alignment/>
    </xf>
    <xf numFmtId="3" fontId="0" fillId="2" borderId="0" xfId="0" applyBorder="1" applyAlignment="1">
      <alignment/>
    </xf>
    <xf numFmtId="3" fontId="4" fillId="2" borderId="1" xfId="0" applyFont="1" applyBorder="1" applyAlignment="1">
      <alignment/>
    </xf>
    <xf numFmtId="3" fontId="0" fillId="2" borderId="2" xfId="0" applyBorder="1" applyAlignment="1">
      <alignment/>
    </xf>
    <xf numFmtId="3" fontId="4" fillId="2" borderId="2" xfId="0" applyBorder="1" applyAlignment="1">
      <alignment/>
    </xf>
    <xf numFmtId="4" fontId="4" fillId="2" borderId="2" xfId="0" applyBorder="1" applyAlignment="1">
      <alignment/>
    </xf>
    <xf numFmtId="3" fontId="4" fillId="2" borderId="3" xfId="0" applyBorder="1" applyAlignment="1">
      <alignment/>
    </xf>
    <xf numFmtId="3" fontId="0" fillId="2" borderId="0" xfId="0" applyBorder="1" applyAlignment="1">
      <alignment/>
    </xf>
    <xf numFmtId="4" fontId="0" fillId="2" borderId="0" xfId="0" applyBorder="1" applyAlignment="1">
      <alignment/>
    </xf>
    <xf numFmtId="3" fontId="0" fillId="2" borderId="4" xfId="0" applyBorder="1" applyAlignment="1">
      <alignment/>
    </xf>
    <xf numFmtId="3" fontId="4" fillId="2" borderId="0" xfId="0" applyFont="1" applyBorder="1" applyAlignment="1">
      <alignment horizontal="center"/>
    </xf>
    <xf numFmtId="4" fontId="4" fillId="2" borderId="0" xfId="0" applyFont="1" applyBorder="1" applyAlignment="1">
      <alignment horizontal="center"/>
    </xf>
    <xf numFmtId="37" fontId="4" fillId="2" borderId="4" xfId="0" applyNumberFormat="1" applyBorder="1" applyAlignment="1">
      <alignment/>
    </xf>
    <xf numFmtId="5" fontId="4" fillId="2" borderId="0" xfId="0" applyNumberFormat="1" applyBorder="1" applyAlignment="1">
      <alignment/>
    </xf>
    <xf numFmtId="5" fontId="4" fillId="2" borderId="4" xfId="0" applyNumberFormat="1" applyBorder="1" applyAlignment="1">
      <alignment/>
    </xf>
    <xf numFmtId="3" fontId="4" fillId="2" borderId="5" xfId="0" applyFont="1" applyBorder="1" applyAlignment="1">
      <alignment/>
    </xf>
    <xf numFmtId="3" fontId="0" fillId="2" borderId="6" xfId="0" applyBorder="1" applyAlignment="1">
      <alignment/>
    </xf>
    <xf numFmtId="4" fontId="0" fillId="2" borderId="6" xfId="0" applyBorder="1" applyAlignment="1">
      <alignment/>
    </xf>
    <xf numFmtId="3" fontId="4" fillId="2" borderId="7" xfId="0" applyFont="1" applyBorder="1" applyAlignment="1">
      <alignment/>
    </xf>
    <xf numFmtId="3" fontId="0" fillId="2" borderId="0" xfId="0" applyBorder="1" applyAlignment="1">
      <alignment/>
    </xf>
    <xf numFmtId="5" fontId="4" fillId="2" borderId="0" xfId="0" applyNumberFormat="1" applyBorder="1" applyAlignment="1">
      <alignment/>
    </xf>
    <xf numFmtId="5" fontId="4" fillId="2" borderId="0" xfId="0" applyNumberFormat="1" applyBorder="1" applyAlignment="1">
      <alignment/>
    </xf>
    <xf numFmtId="37" fontId="4" fillId="2" borderId="0" xfId="0" applyNumberFormat="1" applyBorder="1" applyAlignment="1">
      <alignment/>
    </xf>
    <xf numFmtId="3" fontId="4" fillId="2" borderId="8" xfId="0" applyFont="1" applyBorder="1" applyAlignment="1">
      <alignment/>
    </xf>
    <xf numFmtId="3" fontId="0" fillId="2" borderId="9" xfId="0" applyBorder="1" applyAlignment="1">
      <alignment/>
    </xf>
    <xf numFmtId="5" fontId="4" fillId="2" borderId="9" xfId="0" applyNumberFormat="1" applyBorder="1" applyAlignment="1">
      <alignment/>
    </xf>
    <xf numFmtId="5" fontId="4" fillId="2" borderId="10" xfId="0" applyNumberFormat="1" applyBorder="1" applyAlignment="1">
      <alignment/>
    </xf>
    <xf numFmtId="5" fontId="4" fillId="2" borderId="11" xfId="0" applyNumberFormat="1" applyBorder="1" applyAlignment="1">
      <alignment/>
    </xf>
    <xf numFmtId="3" fontId="0" fillId="2" borderId="0" xfId="0" applyBorder="1" applyAlignment="1">
      <alignment/>
    </xf>
    <xf numFmtId="3" fontId="4" fillId="2" borderId="12" xfId="0" applyFont="1" applyBorder="1" applyAlignment="1">
      <alignment/>
    </xf>
    <xf numFmtId="3" fontId="0" fillId="2" borderId="13" xfId="0" applyBorder="1" applyAlignment="1">
      <alignment/>
    </xf>
    <xf numFmtId="4" fontId="0" fillId="2" borderId="13" xfId="0" applyBorder="1" applyAlignment="1">
      <alignment/>
    </xf>
    <xf numFmtId="3" fontId="4" fillId="2" borderId="0" xfId="0" applyFont="1" applyBorder="1" applyAlignment="1">
      <alignment/>
    </xf>
    <xf numFmtId="3" fontId="4" fillId="2" borderId="14" xfId="0" applyBorder="1" applyAlignment="1">
      <alignment/>
    </xf>
    <xf numFmtId="3" fontId="0" fillId="2" borderId="15" xfId="0" applyBorder="1" applyAlignment="1">
      <alignment/>
    </xf>
    <xf numFmtId="3" fontId="4" fillId="3" borderId="7" xfId="0" applyFont="1" applyFill="1" applyBorder="1" applyAlignment="1">
      <alignment/>
    </xf>
    <xf numFmtId="3" fontId="0" fillId="3" borderId="0" xfId="0" applyFill="1" applyBorder="1" applyAlignment="1">
      <alignment/>
    </xf>
    <xf numFmtId="37" fontId="4" fillId="3" borderId="0" xfId="0" applyNumberFormat="1" applyFill="1" applyBorder="1" applyAlignment="1">
      <alignment/>
    </xf>
    <xf numFmtId="37" fontId="4" fillId="3" borderId="11" xfId="0" applyNumberFormat="1" applyFill="1" applyBorder="1" applyAlignment="1">
      <alignment/>
    </xf>
    <xf numFmtId="6" fontId="4" fillId="2" borderId="0" xfId="0" applyNumberFormat="1" applyFont="1" applyBorder="1" applyAlignment="1">
      <alignment/>
    </xf>
    <xf numFmtId="6" fontId="4" fillId="2" borderId="9" xfId="0" applyNumberFormat="1" applyFont="1" applyBorder="1" applyAlignment="1">
      <alignment/>
    </xf>
    <xf numFmtId="6" fontId="4" fillId="2" borderId="10" xfId="0" applyNumberFormat="1" applyFont="1" applyBorder="1" applyAlignment="1">
      <alignment/>
    </xf>
    <xf numFmtId="5" fontId="4" fillId="2" borderId="13" xfId="0" applyNumberFormat="1" applyBorder="1" applyAlignment="1">
      <alignment/>
    </xf>
    <xf numFmtId="5" fontId="4" fillId="2" borderId="16" xfId="0" applyNumberFormat="1" applyBorder="1" applyAlignment="1">
      <alignment/>
    </xf>
    <xf numFmtId="3" fontId="4" fillId="2" borderId="17" xfId="0" applyFont="1" applyBorder="1" applyAlignment="1">
      <alignment/>
    </xf>
    <xf numFmtId="3" fontId="0" fillId="2" borderId="18" xfId="0" applyBorder="1" applyAlignment="1">
      <alignment/>
    </xf>
    <xf numFmtId="37" fontId="4" fillId="2" borderId="18" xfId="0" applyNumberFormat="1" applyFont="1" applyBorder="1" applyAlignment="1">
      <alignment/>
    </xf>
    <xf numFmtId="37" fontId="4" fillId="2" borderId="19" xfId="0" applyNumberFormat="1" applyFont="1" applyBorder="1" applyAlignment="1">
      <alignment/>
    </xf>
    <xf numFmtId="3" fontId="4" fillId="3" borderId="20" xfId="0" applyFont="1" applyFill="1" applyBorder="1" applyAlignment="1">
      <alignment/>
    </xf>
    <xf numFmtId="3" fontId="0" fillId="3" borderId="0" xfId="0" applyFill="1" applyBorder="1" applyAlignment="1">
      <alignment/>
    </xf>
    <xf numFmtId="37" fontId="4" fillId="3" borderId="0" xfId="0" applyNumberFormat="1" applyFont="1" applyFill="1" applyBorder="1" applyAlignment="1">
      <alignment/>
    </xf>
    <xf numFmtId="165" fontId="4" fillId="2" borderId="0" xfId="0" applyBorder="1" applyAlignment="1">
      <alignment/>
    </xf>
    <xf numFmtId="3" fontId="4" fillId="2" borderId="0" xfId="0" applyBorder="1" applyAlignment="1">
      <alignment/>
    </xf>
    <xf numFmtId="3" fontId="2" fillId="2" borderId="0" xfId="0" applyFont="1" applyBorder="1" applyAlignment="1" quotePrefix="1">
      <alignment/>
    </xf>
    <xf numFmtId="3" fontId="5" fillId="2" borderId="1" xfId="0" applyBorder="1" applyAlignment="1">
      <alignment/>
    </xf>
    <xf numFmtId="3" fontId="4" fillId="2" borderId="2" xfId="0" applyBorder="1" applyAlignment="1">
      <alignment horizontal="center"/>
    </xf>
    <xf numFmtId="3" fontId="4" fillId="2" borderId="3" xfId="0" applyBorder="1" applyAlignment="1">
      <alignment horizontal="center"/>
    </xf>
    <xf numFmtId="3" fontId="5" fillId="2" borderId="5" xfId="0" applyBorder="1" applyAlignment="1">
      <alignment/>
    </xf>
    <xf numFmtId="3" fontId="4" fillId="2" borderId="0" xfId="0" applyBorder="1" applyAlignment="1">
      <alignment horizontal="center"/>
    </xf>
    <xf numFmtId="3" fontId="4" fillId="2" borderId="4" xfId="0" applyBorder="1" applyAlignment="1">
      <alignment horizontal="center"/>
    </xf>
    <xf numFmtId="3" fontId="0" fillId="2" borderId="11" xfId="0" applyBorder="1" applyAlignment="1">
      <alignment/>
    </xf>
    <xf numFmtId="37" fontId="4" fillId="3" borderId="21" xfId="0" applyNumberFormat="1" applyFont="1" applyFill="1" applyBorder="1" applyAlignment="1">
      <alignment/>
    </xf>
    <xf numFmtId="3" fontId="5" fillId="2" borderId="0" xfId="0" applyFont="1" applyBorder="1" applyAlignment="1">
      <alignment/>
    </xf>
    <xf numFmtId="5" fontId="4" fillId="2" borderId="18" xfId="0" applyNumberFormat="1" applyBorder="1" applyAlignment="1">
      <alignment/>
    </xf>
    <xf numFmtId="5" fontId="4" fillId="2" borderId="19" xfId="0" applyNumberFormat="1" applyBorder="1" applyAlignment="1">
      <alignment/>
    </xf>
    <xf numFmtId="3" fontId="6" fillId="2" borderId="17" xfId="0" applyFont="1" applyBorder="1" applyAlignment="1">
      <alignment/>
    </xf>
    <xf numFmtId="3" fontId="0" fillId="2" borderId="0" xfId="0" applyBorder="1" applyAlignment="1">
      <alignment/>
    </xf>
    <xf numFmtId="164" fontId="0" fillId="2" borderId="0" xfId="0" applyBorder="1" applyAlignment="1">
      <alignment/>
    </xf>
    <xf numFmtId="164" fontId="5" fillId="2" borderId="0" xfId="0" applyFont="1" applyBorder="1" applyAlignment="1" quotePrefix="1">
      <alignment/>
    </xf>
    <xf numFmtId="3" fontId="4" fillId="4" borderId="7" xfId="0" applyFont="1" applyFill="1" applyBorder="1" applyAlignment="1">
      <alignment/>
    </xf>
    <xf numFmtId="3" fontId="0" fillId="4" borderId="0" xfId="0" applyFill="1" applyBorder="1" applyAlignment="1">
      <alignment/>
    </xf>
    <xf numFmtId="4" fontId="0" fillId="4" borderId="0" xfId="0" applyFill="1" applyBorder="1" applyAlignment="1">
      <alignment/>
    </xf>
    <xf numFmtId="5" fontId="4" fillId="4" borderId="0" xfId="0" applyNumberFormat="1" applyFill="1" applyBorder="1" applyAlignment="1">
      <alignment/>
    </xf>
    <xf numFmtId="5" fontId="4" fillId="4" borderId="11" xfId="0" applyNumberFormat="1" applyFill="1" applyBorder="1" applyAlignment="1">
      <alignment/>
    </xf>
    <xf numFmtId="5" fontId="4" fillId="4" borderId="0" xfId="0" applyNumberFormat="1" applyFill="1" applyBorder="1" applyAlignment="1">
      <alignment/>
    </xf>
    <xf numFmtId="5" fontId="4" fillId="4" borderId="4" xfId="0" applyNumberFormat="1" applyFill="1" applyBorder="1" applyAlignment="1">
      <alignment/>
    </xf>
    <xf numFmtId="5" fontId="4" fillId="4" borderId="0" xfId="0" applyNumberFormat="1" applyFont="1" applyFill="1" applyBorder="1" applyAlignment="1">
      <alignment/>
    </xf>
    <xf numFmtId="3" fontId="4" fillId="4" borderId="8" xfId="0" applyFont="1" applyFill="1" applyBorder="1" applyAlignment="1">
      <alignment/>
    </xf>
    <xf numFmtId="3" fontId="0" fillId="4" borderId="9" xfId="0" applyFill="1" applyBorder="1" applyAlignment="1">
      <alignment/>
    </xf>
    <xf numFmtId="5" fontId="4" fillId="4" borderId="9" xfId="0" applyNumberFormat="1" applyFont="1" applyFill="1" applyBorder="1" applyAlignment="1">
      <alignment/>
    </xf>
    <xf numFmtId="5" fontId="4" fillId="4" borderId="10" xfId="0" applyNumberFormat="1" applyFont="1" applyFill="1" applyBorder="1" applyAlignment="1">
      <alignment/>
    </xf>
    <xf numFmtId="3" fontId="4" fillId="4" borderId="20" xfId="0" applyFont="1" applyFill="1" applyBorder="1" applyAlignment="1">
      <alignment/>
    </xf>
    <xf numFmtId="3" fontId="0" fillId="4" borderId="0" xfId="0" applyFill="1" applyBorder="1" applyAlignment="1">
      <alignment/>
    </xf>
    <xf numFmtId="5" fontId="4" fillId="4" borderId="0" xfId="0" applyNumberFormat="1" applyFont="1" applyFill="1" applyBorder="1" applyAlignment="1">
      <alignment/>
    </xf>
    <xf numFmtId="5" fontId="4" fillId="4" borderId="21" xfId="0" applyNumberFormat="1" applyFont="1" applyFill="1" applyBorder="1" applyAlignment="1">
      <alignment/>
    </xf>
    <xf numFmtId="3" fontId="5" fillId="5" borderId="22" xfId="0" applyFont="1" applyFill="1" applyBorder="1" applyAlignment="1">
      <alignment/>
    </xf>
    <xf numFmtId="3" fontId="0" fillId="5" borderId="23" xfId="0" applyFill="1" applyBorder="1" applyAlignment="1">
      <alignment/>
    </xf>
    <xf numFmtId="5" fontId="4" fillId="5" borderId="13" xfId="0" applyNumberFormat="1" applyFill="1" applyBorder="1" applyAlignment="1">
      <alignment/>
    </xf>
    <xf numFmtId="5" fontId="4" fillId="5" borderId="16" xfId="0" applyNumberFormat="1" applyFill="1" applyBorder="1" applyAlignment="1">
      <alignment/>
    </xf>
    <xf numFmtId="3" fontId="5" fillId="5" borderId="24" xfId="0" applyFont="1" applyFill="1" applyBorder="1" applyAlignment="1">
      <alignment/>
    </xf>
    <xf numFmtId="3" fontId="0" fillId="5" borderId="0" xfId="0" applyFill="1" applyBorder="1" applyAlignment="1">
      <alignment/>
    </xf>
    <xf numFmtId="5" fontId="4" fillId="5" borderId="0" xfId="0" applyNumberFormat="1" applyFill="1" applyBorder="1" applyAlignment="1">
      <alignment/>
    </xf>
    <xf numFmtId="5" fontId="4" fillId="5" borderId="21" xfId="0" applyNumberFormat="1" applyFill="1" applyBorder="1" applyAlignment="1">
      <alignment/>
    </xf>
    <xf numFmtId="3" fontId="5" fillId="5" borderId="25" xfId="0" applyFont="1" applyFill="1" applyBorder="1" applyAlignment="1">
      <alignment/>
    </xf>
    <xf numFmtId="3" fontId="0" fillId="5" borderId="26" xfId="0" applyFill="1" applyBorder="1" applyAlignment="1">
      <alignment/>
    </xf>
    <xf numFmtId="5" fontId="4" fillId="5" borderId="9" xfId="0" applyNumberFormat="1" applyFill="1" applyBorder="1" applyAlignment="1">
      <alignment/>
    </xf>
    <xf numFmtId="5" fontId="4" fillId="5" borderId="10" xfId="0" applyNumberFormat="1" applyFill="1" applyBorder="1" applyAlignment="1">
      <alignment/>
    </xf>
    <xf numFmtId="3" fontId="4" fillId="2" borderId="0" xfId="0" applyFont="1" applyBorder="1" applyAlignment="1">
      <alignment horizontal="center"/>
    </xf>
    <xf numFmtId="3" fontId="4" fillId="2" borderId="0" xfId="0" applyFont="1" applyBorder="1" applyAlignment="1">
      <alignment horizontal="center"/>
    </xf>
    <xf numFmtId="3" fontId="4" fillId="2" borderId="0" xfId="0" applyFont="1" applyBorder="1" applyAlignment="1">
      <alignment horizont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01"/>
  <sheetViews>
    <sheetView showGridLines="0" tabSelected="1" workbookViewId="0" topLeftCell="A1">
      <selection activeCell="A1" sqref="A1:O1"/>
    </sheetView>
  </sheetViews>
  <sheetFormatPr defaultColWidth="8.88671875" defaultRowHeight="15"/>
  <cols>
    <col min="1" max="1" width="12.10546875" style="0" customWidth="1"/>
    <col min="2" max="2" width="28.77734375" style="0" customWidth="1"/>
    <col min="3" max="4" width="10.88671875" style="0" customWidth="1"/>
    <col min="5" max="5" width="14.3359375" style="0" customWidth="1"/>
    <col min="6" max="6" width="12.3359375" style="0" customWidth="1"/>
    <col min="7" max="7" width="10.88671875" style="0" customWidth="1"/>
    <col min="8" max="8" width="11.77734375" style="0" customWidth="1"/>
    <col min="9" max="12" width="10.88671875" style="0" customWidth="1"/>
    <col min="13" max="13" width="12.3359375" style="0" customWidth="1"/>
    <col min="14" max="14" width="14.4453125" style="0" customWidth="1"/>
    <col min="15" max="15" width="1.4375" style="0" customWidth="1"/>
    <col min="16" max="16" width="3.77734375" style="0" customWidth="1"/>
    <col min="17" max="16384" width="9.77734375" style="0" customWidth="1"/>
  </cols>
  <sheetData>
    <row r="1" spans="1:15" ht="18" customHeight="1">
      <c r="A1" s="102" t="s">
        <v>15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4"/>
    </row>
    <row r="2" spans="1:15" ht="21" customHeight="1">
      <c r="A2" s="102" t="s">
        <v>17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4"/>
    </row>
    <row r="3" spans="1:15" ht="18" customHeight="1">
      <c r="A3" s="102" t="s">
        <v>18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4"/>
    </row>
    <row r="4" spans="1:12" ht="15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spans="1:13" ht="15.75">
      <c r="A5" s="4" t="s">
        <v>19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5"/>
    </row>
    <row r="6" spans="1:14" ht="16.5" thickBot="1">
      <c r="A6" s="37" t="s">
        <v>16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58"/>
      <c r="N6" s="24"/>
    </row>
    <row r="7" spans="1:15" ht="15.75">
      <c r="A7" s="59" t="s">
        <v>11</v>
      </c>
      <c r="B7" s="8"/>
      <c r="C7" s="60" t="s">
        <v>13</v>
      </c>
      <c r="D7" s="60" t="s">
        <v>13</v>
      </c>
      <c r="E7" s="60" t="s">
        <v>13</v>
      </c>
      <c r="F7" s="60" t="s">
        <v>13</v>
      </c>
      <c r="G7" s="60" t="s">
        <v>13</v>
      </c>
      <c r="H7" s="60" t="s">
        <v>13</v>
      </c>
      <c r="I7" s="60" t="s">
        <v>13</v>
      </c>
      <c r="J7" s="60" t="s">
        <v>13</v>
      </c>
      <c r="K7" s="60" t="s">
        <v>13</v>
      </c>
      <c r="L7" s="60" t="s">
        <v>13</v>
      </c>
      <c r="M7" s="60" t="s">
        <v>13</v>
      </c>
      <c r="N7" s="61" t="s">
        <v>14</v>
      </c>
      <c r="O7" s="56"/>
    </row>
    <row r="8" spans="1:15" ht="15.75">
      <c r="A8" s="62" t="s">
        <v>12</v>
      </c>
      <c r="B8" s="12"/>
      <c r="C8" s="63" t="s">
        <v>0</v>
      </c>
      <c r="D8" s="63" t="s">
        <v>3</v>
      </c>
      <c r="E8" s="63" t="s">
        <v>4</v>
      </c>
      <c r="F8" s="63" t="s">
        <v>5</v>
      </c>
      <c r="G8" s="63" t="s">
        <v>6</v>
      </c>
      <c r="H8" s="63" t="s">
        <v>7</v>
      </c>
      <c r="I8" s="63" t="s">
        <v>8</v>
      </c>
      <c r="J8" s="63" t="s">
        <v>9</v>
      </c>
      <c r="K8" s="63" t="s">
        <v>10</v>
      </c>
      <c r="L8" s="63" t="s">
        <v>1</v>
      </c>
      <c r="M8" s="63" t="s">
        <v>2</v>
      </c>
      <c r="N8" s="64"/>
      <c r="O8" s="57"/>
    </row>
    <row r="9" spans="1:15" ht="15.75">
      <c r="A9" s="23" t="s">
        <v>31</v>
      </c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65"/>
      <c r="O9" s="6"/>
    </row>
    <row r="10" spans="1:15" ht="16.5" thickBot="1">
      <c r="A10" s="38"/>
      <c r="B10" s="21"/>
      <c r="C10" s="21"/>
      <c r="D10" s="21"/>
      <c r="E10" s="22"/>
      <c r="F10" s="21"/>
      <c r="G10" s="21"/>
      <c r="H10" s="21"/>
      <c r="I10" s="21"/>
      <c r="J10" s="21"/>
      <c r="K10" s="21"/>
      <c r="L10" s="21"/>
      <c r="M10" s="21"/>
      <c r="N10" s="39"/>
      <c r="O10" s="6"/>
    </row>
    <row r="11" spans="1:15" ht="15.75">
      <c r="A11" s="7" t="s">
        <v>46</v>
      </c>
      <c r="B11" s="8"/>
      <c r="C11" s="9"/>
      <c r="D11" s="9"/>
      <c r="E11" s="10"/>
      <c r="F11" s="9"/>
      <c r="G11" s="9"/>
      <c r="H11" s="9"/>
      <c r="I11" s="9"/>
      <c r="J11" s="9"/>
      <c r="K11" s="9"/>
      <c r="L11" s="9"/>
      <c r="M11" s="9"/>
      <c r="N11" s="11"/>
      <c r="O11" s="6"/>
    </row>
    <row r="12" spans="1:15" ht="15.75">
      <c r="A12" s="20"/>
      <c r="B12" s="12"/>
      <c r="C12" s="12"/>
      <c r="D12" s="12"/>
      <c r="E12" s="13"/>
      <c r="F12" s="12"/>
      <c r="G12" s="12"/>
      <c r="H12" s="12"/>
      <c r="I12" s="12"/>
      <c r="J12" s="12"/>
      <c r="K12" s="12"/>
      <c r="L12" s="12"/>
      <c r="M12" s="12"/>
      <c r="N12" s="14"/>
      <c r="O12" s="6"/>
    </row>
    <row r="13" spans="1:15" ht="15.75">
      <c r="A13" s="20" t="s">
        <v>34</v>
      </c>
      <c r="B13" s="12"/>
      <c r="C13" s="15" t="s">
        <v>20</v>
      </c>
      <c r="D13" s="15" t="s">
        <v>21</v>
      </c>
      <c r="E13" s="16" t="s">
        <v>22</v>
      </c>
      <c r="F13" s="15" t="s">
        <v>23</v>
      </c>
      <c r="G13" s="15" t="s">
        <v>24</v>
      </c>
      <c r="H13" s="15" t="s">
        <v>25</v>
      </c>
      <c r="I13" s="15" t="s">
        <v>26</v>
      </c>
      <c r="J13" s="15" t="s">
        <v>27</v>
      </c>
      <c r="K13" s="15" t="s">
        <v>28</v>
      </c>
      <c r="L13" s="15" t="s">
        <v>29</v>
      </c>
      <c r="M13" s="15" t="s">
        <v>30</v>
      </c>
      <c r="N13" s="14"/>
      <c r="O13" s="6"/>
    </row>
    <row r="14" spans="1:15" ht="15.75">
      <c r="A14" s="20" t="s">
        <v>32</v>
      </c>
      <c r="B14" s="12"/>
      <c r="C14" s="18">
        <v>5159</v>
      </c>
      <c r="D14" s="18">
        <v>6706</v>
      </c>
      <c r="E14" s="18">
        <v>16834</v>
      </c>
      <c r="F14" s="18">
        <v>13673</v>
      </c>
      <c r="G14" s="18">
        <v>13712</v>
      </c>
      <c r="H14" s="18">
        <v>16245</v>
      </c>
      <c r="I14" s="18">
        <v>12069</v>
      </c>
      <c r="J14" s="18">
        <v>11752</v>
      </c>
      <c r="K14" s="18">
        <v>13000</v>
      </c>
      <c r="L14" s="18">
        <v>11616</v>
      </c>
      <c r="M14" s="18">
        <v>22390</v>
      </c>
      <c r="N14" s="19">
        <f>SUM(B14:M14)</f>
        <v>143156</v>
      </c>
      <c r="O14" s="6"/>
    </row>
    <row r="15" spans="1:19" ht="16.5" thickBot="1">
      <c r="A15" s="20" t="s">
        <v>33</v>
      </c>
      <c r="B15" s="12"/>
      <c r="C15" s="18">
        <v>50198</v>
      </c>
      <c r="D15" s="18">
        <v>65263</v>
      </c>
      <c r="E15" s="18">
        <v>163787</v>
      </c>
      <c r="F15" s="18">
        <v>133035</v>
      </c>
      <c r="G15" s="18">
        <v>133398</v>
      </c>
      <c r="H15" s="18">
        <v>158074</v>
      </c>
      <c r="I15" s="18">
        <v>117430</v>
      </c>
      <c r="J15" s="18">
        <v>114353</v>
      </c>
      <c r="K15" s="18">
        <v>126443</v>
      </c>
      <c r="L15" s="18">
        <v>112955</v>
      </c>
      <c r="M15" s="18">
        <v>217719</v>
      </c>
      <c r="N15" s="19">
        <f>SUM(B15:M15)</f>
        <v>1392655</v>
      </c>
      <c r="O15" s="25"/>
      <c r="P15" s="18"/>
      <c r="Q15" s="18"/>
      <c r="R15" s="18"/>
      <c r="S15" s="19"/>
    </row>
    <row r="16" spans="1:19" ht="16.5" thickBot="1">
      <c r="A16" s="28" t="s">
        <v>38</v>
      </c>
      <c r="B16" s="29"/>
      <c r="C16" s="30">
        <f aca="true" t="shared" si="0" ref="C16:N16">SUM(C14:C15)</f>
        <v>55357</v>
      </c>
      <c r="D16" s="30">
        <f t="shared" si="0"/>
        <v>71969</v>
      </c>
      <c r="E16" s="30">
        <f t="shared" si="0"/>
        <v>180621</v>
      </c>
      <c r="F16" s="30">
        <f t="shared" si="0"/>
        <v>146708</v>
      </c>
      <c r="G16" s="30">
        <f t="shared" si="0"/>
        <v>147110</v>
      </c>
      <c r="H16" s="30">
        <f t="shared" si="0"/>
        <v>174319</v>
      </c>
      <c r="I16" s="30">
        <f t="shared" si="0"/>
        <v>129499</v>
      </c>
      <c r="J16" s="30">
        <f t="shared" si="0"/>
        <v>126105</v>
      </c>
      <c r="K16" s="30">
        <f t="shared" si="0"/>
        <v>139443</v>
      </c>
      <c r="L16" s="30">
        <f t="shared" si="0"/>
        <v>124571</v>
      </c>
      <c r="M16" s="30">
        <f t="shared" si="0"/>
        <v>240109</v>
      </c>
      <c r="N16" s="31">
        <f t="shared" si="0"/>
        <v>1535811</v>
      </c>
      <c r="O16" s="25"/>
      <c r="P16" s="18"/>
      <c r="Q16" s="18"/>
      <c r="R16" s="18"/>
      <c r="S16" s="26"/>
    </row>
    <row r="17" spans="1:19" ht="15.75">
      <c r="A17" s="23" t="s">
        <v>35</v>
      </c>
      <c r="B17" s="24"/>
      <c r="C17" s="27">
        <v>167</v>
      </c>
      <c r="D17" s="27">
        <v>218</v>
      </c>
      <c r="E17" s="27">
        <v>546</v>
      </c>
      <c r="F17" s="27">
        <v>443</v>
      </c>
      <c r="G17" s="27">
        <v>445</v>
      </c>
      <c r="H17" s="27">
        <v>527</v>
      </c>
      <c r="I17" s="27">
        <v>391</v>
      </c>
      <c r="J17" s="27">
        <v>381</v>
      </c>
      <c r="K17" s="27">
        <v>421</v>
      </c>
      <c r="L17" s="27">
        <v>377</v>
      </c>
      <c r="M17" s="27">
        <v>726</v>
      </c>
      <c r="N17" s="17">
        <f>SUM(B17:M17)</f>
        <v>4642</v>
      </c>
      <c r="O17" s="25"/>
      <c r="P17" s="18"/>
      <c r="Q17" s="18"/>
      <c r="R17" s="18"/>
      <c r="S17" s="26"/>
    </row>
    <row r="18" spans="1:19" ht="16.5" thickBot="1">
      <c r="A18" s="40"/>
      <c r="B18" s="41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3"/>
      <c r="O18" s="25"/>
      <c r="P18" s="18"/>
      <c r="Q18" s="18"/>
      <c r="R18" s="18"/>
      <c r="S18" s="26"/>
    </row>
    <row r="19" spans="1:19" ht="15.75">
      <c r="A19" s="34" t="s">
        <v>36</v>
      </c>
      <c r="B19" s="35"/>
      <c r="C19" s="36"/>
      <c r="D19" s="36"/>
      <c r="E19" s="36"/>
      <c r="F19" s="36"/>
      <c r="G19" s="36"/>
      <c r="H19" s="47"/>
      <c r="I19" s="47"/>
      <c r="J19" s="47"/>
      <c r="K19" s="47"/>
      <c r="L19" s="47"/>
      <c r="M19" s="47"/>
      <c r="N19" s="48"/>
      <c r="O19" s="25"/>
      <c r="P19" s="18"/>
      <c r="Q19" s="18"/>
      <c r="R19" s="18"/>
      <c r="S19" s="26"/>
    </row>
    <row r="20" spans="1:19" ht="15.75">
      <c r="A20" s="20" t="s">
        <v>32</v>
      </c>
      <c r="B20" s="24"/>
      <c r="C20" s="44">
        <v>486</v>
      </c>
      <c r="D20" s="44">
        <v>619</v>
      </c>
      <c r="E20" s="44">
        <v>1669</v>
      </c>
      <c r="F20" s="44">
        <v>1365</v>
      </c>
      <c r="G20" s="44">
        <v>1438</v>
      </c>
      <c r="H20" s="44">
        <v>1628</v>
      </c>
      <c r="I20" s="44">
        <v>1235</v>
      </c>
      <c r="J20" s="44">
        <v>1153</v>
      </c>
      <c r="K20" s="44">
        <v>1454</v>
      </c>
      <c r="L20" s="44">
        <v>1441</v>
      </c>
      <c r="M20" s="44">
        <v>2736</v>
      </c>
      <c r="N20" s="19">
        <f>SUM(B20:M20)</f>
        <v>15224</v>
      </c>
      <c r="O20" s="25"/>
      <c r="P20" s="18"/>
      <c r="Q20" s="18"/>
      <c r="R20" s="18"/>
      <c r="S20" s="26"/>
    </row>
    <row r="21" spans="1:19" ht="16.5" thickBot="1">
      <c r="A21" s="23" t="s">
        <v>33</v>
      </c>
      <c r="B21" s="24"/>
      <c r="C21" s="44">
        <v>4756</v>
      </c>
      <c r="D21" s="44">
        <v>6058</v>
      </c>
      <c r="E21" s="44">
        <v>16322</v>
      </c>
      <c r="F21" s="44">
        <v>13338</v>
      </c>
      <c r="G21" s="44">
        <v>14063</v>
      </c>
      <c r="H21" s="44">
        <v>15909</v>
      </c>
      <c r="I21" s="44">
        <v>12069</v>
      </c>
      <c r="J21" s="44">
        <v>11281</v>
      </c>
      <c r="K21" s="44">
        <v>14211</v>
      </c>
      <c r="L21" s="44">
        <v>14095</v>
      </c>
      <c r="M21" s="44">
        <v>26758</v>
      </c>
      <c r="N21" s="32">
        <f>SUM(B21:M21)</f>
        <v>148860</v>
      </c>
      <c r="O21" s="25"/>
      <c r="P21" s="18"/>
      <c r="Q21" s="18"/>
      <c r="R21" s="18"/>
      <c r="S21" s="26"/>
    </row>
    <row r="22" spans="1:19" ht="16.5" thickBot="1">
      <c r="A22" s="28" t="s">
        <v>37</v>
      </c>
      <c r="B22" s="29"/>
      <c r="C22" s="45">
        <f>SUM(C20:C21)</f>
        <v>5242</v>
      </c>
      <c r="D22" s="45">
        <f aca="true" t="shared" si="1" ref="D22:N22">SUM(D20:D21)</f>
        <v>6677</v>
      </c>
      <c r="E22" s="45">
        <f t="shared" si="1"/>
        <v>17991</v>
      </c>
      <c r="F22" s="45">
        <f t="shared" si="1"/>
        <v>14703</v>
      </c>
      <c r="G22" s="45">
        <f t="shared" si="1"/>
        <v>15501</v>
      </c>
      <c r="H22" s="45">
        <f t="shared" si="1"/>
        <v>17537</v>
      </c>
      <c r="I22" s="45">
        <f t="shared" si="1"/>
        <v>13304</v>
      </c>
      <c r="J22" s="45">
        <f t="shared" si="1"/>
        <v>12434</v>
      </c>
      <c r="K22" s="45">
        <f t="shared" si="1"/>
        <v>15665</v>
      </c>
      <c r="L22" s="45">
        <f t="shared" si="1"/>
        <v>15536</v>
      </c>
      <c r="M22" s="45">
        <f t="shared" si="1"/>
        <v>29494</v>
      </c>
      <c r="N22" s="46">
        <f t="shared" si="1"/>
        <v>164084</v>
      </c>
      <c r="O22" s="25"/>
      <c r="P22" s="18"/>
      <c r="Q22" s="18"/>
      <c r="R22" s="18"/>
      <c r="S22" s="26"/>
    </row>
    <row r="23" spans="1:19" ht="16.5" thickBot="1">
      <c r="A23" s="49" t="s">
        <v>35</v>
      </c>
      <c r="B23" s="50"/>
      <c r="C23" s="51">
        <v>15</v>
      </c>
      <c r="D23" s="51">
        <v>20</v>
      </c>
      <c r="E23" s="51">
        <v>54</v>
      </c>
      <c r="F23" s="51">
        <v>44</v>
      </c>
      <c r="G23" s="51">
        <v>46</v>
      </c>
      <c r="H23" s="51">
        <v>53</v>
      </c>
      <c r="I23" s="51">
        <v>40</v>
      </c>
      <c r="J23" s="51">
        <v>37</v>
      </c>
      <c r="K23" s="51">
        <v>47</v>
      </c>
      <c r="L23" s="51">
        <v>46</v>
      </c>
      <c r="M23" s="51">
        <v>89</v>
      </c>
      <c r="N23" s="52">
        <f>SUM(B23:M23)</f>
        <v>491</v>
      </c>
      <c r="O23" s="25"/>
      <c r="P23" s="18"/>
      <c r="Q23" s="18"/>
      <c r="R23" s="18"/>
      <c r="S23" s="26"/>
    </row>
    <row r="24" spans="1:19" ht="15.75">
      <c r="A24" s="53"/>
      <c r="B24" s="54"/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66"/>
      <c r="O24" s="25"/>
      <c r="P24" s="18"/>
      <c r="Q24" s="18"/>
      <c r="R24" s="18"/>
      <c r="S24" s="26"/>
    </row>
    <row r="25" spans="1:19" ht="15.75">
      <c r="A25" s="74" t="s">
        <v>41</v>
      </c>
      <c r="B25" s="75"/>
      <c r="C25" s="76"/>
      <c r="D25" s="76"/>
      <c r="E25" s="76"/>
      <c r="F25" s="76"/>
      <c r="G25" s="76"/>
      <c r="H25" s="77"/>
      <c r="I25" s="77"/>
      <c r="J25" s="77"/>
      <c r="K25" s="77"/>
      <c r="L25" s="77"/>
      <c r="M25" s="77"/>
      <c r="N25" s="78"/>
      <c r="O25" s="25"/>
      <c r="P25" s="18"/>
      <c r="Q25" s="18"/>
      <c r="R25" s="18"/>
      <c r="S25" s="26"/>
    </row>
    <row r="26" spans="1:19" ht="15.75">
      <c r="A26" s="74" t="s">
        <v>50</v>
      </c>
      <c r="B26" s="75"/>
      <c r="C26" s="79">
        <v>1141</v>
      </c>
      <c r="D26" s="79">
        <v>1483</v>
      </c>
      <c r="E26" s="79">
        <v>3722</v>
      </c>
      <c r="F26" s="79">
        <v>3024</v>
      </c>
      <c r="G26" s="79">
        <v>3032</v>
      </c>
      <c r="H26" s="79">
        <v>3593</v>
      </c>
      <c r="I26" s="79">
        <v>2669</v>
      </c>
      <c r="J26" s="79">
        <v>2599</v>
      </c>
      <c r="K26" s="79">
        <v>2874</v>
      </c>
      <c r="L26" s="79">
        <v>2567</v>
      </c>
      <c r="M26" s="79">
        <v>4947</v>
      </c>
      <c r="N26" s="80">
        <f>SUM(B26:M26)</f>
        <v>31651</v>
      </c>
      <c r="O26" s="25"/>
      <c r="P26" s="18"/>
      <c r="Q26" s="18"/>
      <c r="R26" s="18"/>
      <c r="S26" s="26"/>
    </row>
    <row r="27" spans="1:19" ht="16.5" thickBot="1">
      <c r="A27" s="74" t="s">
        <v>51</v>
      </c>
      <c r="B27" s="75"/>
      <c r="C27" s="81">
        <v>108</v>
      </c>
      <c r="D27" s="81">
        <v>138</v>
      </c>
      <c r="E27" s="81">
        <v>370</v>
      </c>
      <c r="F27" s="81">
        <v>302</v>
      </c>
      <c r="G27" s="81">
        <v>320</v>
      </c>
      <c r="H27" s="77">
        <v>361</v>
      </c>
      <c r="I27" s="77">
        <v>274</v>
      </c>
      <c r="J27" s="77">
        <v>256</v>
      </c>
      <c r="K27" s="77">
        <v>322</v>
      </c>
      <c r="L27" s="77">
        <v>320</v>
      </c>
      <c r="M27" s="77">
        <v>612</v>
      </c>
      <c r="N27" s="78">
        <f>SUM(B27:M27)</f>
        <v>3383</v>
      </c>
      <c r="O27" s="25"/>
      <c r="P27" s="18"/>
      <c r="Q27" s="18"/>
      <c r="R27" s="18"/>
      <c r="S27" s="26"/>
    </row>
    <row r="28" spans="1:19" ht="16.5" thickBot="1">
      <c r="A28" s="82" t="s">
        <v>39</v>
      </c>
      <c r="B28" s="83"/>
      <c r="C28" s="84">
        <f>SUM(C26:C27)</f>
        <v>1249</v>
      </c>
      <c r="D28" s="84">
        <f aca="true" t="shared" si="2" ref="D28:N28">SUM(D26:D27)</f>
        <v>1621</v>
      </c>
      <c r="E28" s="84">
        <f t="shared" si="2"/>
        <v>4092</v>
      </c>
      <c r="F28" s="84">
        <f t="shared" si="2"/>
        <v>3326</v>
      </c>
      <c r="G28" s="84">
        <f t="shared" si="2"/>
        <v>3352</v>
      </c>
      <c r="H28" s="84">
        <f t="shared" si="2"/>
        <v>3954</v>
      </c>
      <c r="I28" s="84">
        <f t="shared" si="2"/>
        <v>2943</v>
      </c>
      <c r="J28" s="84">
        <f t="shared" si="2"/>
        <v>2855</v>
      </c>
      <c r="K28" s="84">
        <f t="shared" si="2"/>
        <v>3196</v>
      </c>
      <c r="L28" s="84">
        <f t="shared" si="2"/>
        <v>2887</v>
      </c>
      <c r="M28" s="84">
        <f t="shared" si="2"/>
        <v>5559</v>
      </c>
      <c r="N28" s="85">
        <f t="shared" si="2"/>
        <v>35034</v>
      </c>
      <c r="O28" s="25"/>
      <c r="P28" s="18"/>
      <c r="Q28" s="18"/>
      <c r="R28" s="18"/>
      <c r="S28" s="26"/>
    </row>
    <row r="29" spans="1:19" ht="15.75">
      <c r="A29" s="86" t="s">
        <v>47</v>
      </c>
      <c r="B29" s="87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9"/>
      <c r="O29" s="25"/>
      <c r="P29" s="18"/>
      <c r="Q29" s="18"/>
      <c r="R29" s="18"/>
      <c r="S29" s="26"/>
    </row>
    <row r="30" spans="1:19" ht="15.75">
      <c r="A30" s="86" t="s">
        <v>42</v>
      </c>
      <c r="B30" s="87"/>
      <c r="C30" s="88">
        <v>186</v>
      </c>
      <c r="D30" s="88">
        <v>236</v>
      </c>
      <c r="E30" s="88">
        <v>638</v>
      </c>
      <c r="F30" s="88">
        <v>522</v>
      </c>
      <c r="G30" s="88">
        <v>548</v>
      </c>
      <c r="H30" s="88">
        <v>621</v>
      </c>
      <c r="I30" s="88">
        <v>471</v>
      </c>
      <c r="J30" s="88">
        <v>440</v>
      </c>
      <c r="K30" s="88">
        <v>553</v>
      </c>
      <c r="L30" s="88">
        <v>550</v>
      </c>
      <c r="M30" s="88">
        <v>1043</v>
      </c>
      <c r="N30" s="80">
        <f>SUM(B30:M30)</f>
        <v>5808</v>
      </c>
      <c r="O30" s="25"/>
      <c r="P30" s="18"/>
      <c r="Q30" s="18"/>
      <c r="R30" s="18"/>
      <c r="S30" s="26"/>
    </row>
    <row r="31" spans="1:19" ht="16.5" thickBot="1">
      <c r="A31" s="86" t="s">
        <v>40</v>
      </c>
      <c r="B31" s="87"/>
      <c r="C31" s="88">
        <v>2391</v>
      </c>
      <c r="D31" s="88">
        <v>3044</v>
      </c>
      <c r="E31" s="88">
        <v>8206</v>
      </c>
      <c r="F31" s="88">
        <v>6705</v>
      </c>
      <c r="G31" s="88">
        <v>7070</v>
      </c>
      <c r="H31" s="88">
        <v>7999</v>
      </c>
      <c r="I31" s="88">
        <v>6068</v>
      </c>
      <c r="J31" s="88">
        <v>5672</v>
      </c>
      <c r="K31" s="88">
        <v>7144</v>
      </c>
      <c r="L31" s="88">
        <v>7086</v>
      </c>
      <c r="M31" s="88">
        <v>13454</v>
      </c>
      <c r="N31" s="78">
        <f>SUM(B31:M31)</f>
        <v>74839</v>
      </c>
      <c r="O31" s="25"/>
      <c r="P31" s="18"/>
      <c r="Q31" s="18"/>
      <c r="R31" s="18"/>
      <c r="S31" s="26"/>
    </row>
    <row r="32" spans="1:19" ht="16.5" thickBot="1">
      <c r="A32" s="82" t="s">
        <v>48</v>
      </c>
      <c r="B32" s="83"/>
      <c r="C32" s="84">
        <f>SUM(C30:C31)</f>
        <v>2577</v>
      </c>
      <c r="D32" s="84">
        <f aca="true" t="shared" si="3" ref="D32:N32">SUM(D30:D31)</f>
        <v>3280</v>
      </c>
      <c r="E32" s="84">
        <f t="shared" si="3"/>
        <v>8844</v>
      </c>
      <c r="F32" s="84">
        <f t="shared" si="3"/>
        <v>7227</v>
      </c>
      <c r="G32" s="84">
        <f t="shared" si="3"/>
        <v>7618</v>
      </c>
      <c r="H32" s="84">
        <f t="shared" si="3"/>
        <v>8620</v>
      </c>
      <c r="I32" s="84">
        <f t="shared" si="3"/>
        <v>6539</v>
      </c>
      <c r="J32" s="84">
        <f t="shared" si="3"/>
        <v>6112</v>
      </c>
      <c r="K32" s="84">
        <f t="shared" si="3"/>
        <v>7697</v>
      </c>
      <c r="L32" s="84">
        <f t="shared" si="3"/>
        <v>7636</v>
      </c>
      <c r="M32" s="84">
        <f t="shared" si="3"/>
        <v>14497</v>
      </c>
      <c r="N32" s="85">
        <f t="shared" si="3"/>
        <v>80647</v>
      </c>
      <c r="O32" s="25"/>
      <c r="P32" s="18"/>
      <c r="Q32" s="18"/>
      <c r="R32" s="18"/>
      <c r="S32" s="26"/>
    </row>
    <row r="33" spans="1:15" ht="18.75" thickBot="1">
      <c r="A33" s="70" t="s">
        <v>43</v>
      </c>
      <c r="B33" s="50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9"/>
      <c r="O33" s="6"/>
    </row>
    <row r="34" spans="1:15" ht="15.75">
      <c r="A34" s="90" t="s">
        <v>42</v>
      </c>
      <c r="B34" s="91"/>
      <c r="C34" s="92">
        <f>+C14+C20+C30</f>
        <v>5831</v>
      </c>
      <c r="D34" s="92">
        <f aca="true" t="shared" si="4" ref="D34:N34">+D14+D20+D30</f>
        <v>7561</v>
      </c>
      <c r="E34" s="92">
        <f t="shared" si="4"/>
        <v>19141</v>
      </c>
      <c r="F34" s="92">
        <f t="shared" si="4"/>
        <v>15560</v>
      </c>
      <c r="G34" s="92">
        <f t="shared" si="4"/>
        <v>15698</v>
      </c>
      <c r="H34" s="92">
        <f t="shared" si="4"/>
        <v>18494</v>
      </c>
      <c r="I34" s="92">
        <f t="shared" si="4"/>
        <v>13775</v>
      </c>
      <c r="J34" s="92">
        <f t="shared" si="4"/>
        <v>13345</v>
      </c>
      <c r="K34" s="92">
        <f t="shared" si="4"/>
        <v>15007</v>
      </c>
      <c r="L34" s="92">
        <f t="shared" si="4"/>
        <v>13607</v>
      </c>
      <c r="M34" s="92">
        <f t="shared" si="4"/>
        <v>26169</v>
      </c>
      <c r="N34" s="93">
        <f t="shared" si="4"/>
        <v>164188</v>
      </c>
      <c r="O34" s="6"/>
    </row>
    <row r="35" spans="1:15" ht="16.5" thickBot="1">
      <c r="A35" s="94" t="s">
        <v>40</v>
      </c>
      <c r="B35" s="95"/>
      <c r="C35" s="96">
        <f>+C15+C21+C28+C31</f>
        <v>58594</v>
      </c>
      <c r="D35" s="96">
        <f aca="true" t="shared" si="5" ref="D35:N35">+D15+D21+D28+D31</f>
        <v>75986</v>
      </c>
      <c r="E35" s="96">
        <f t="shared" si="5"/>
        <v>192407</v>
      </c>
      <c r="F35" s="96">
        <f t="shared" si="5"/>
        <v>156404</v>
      </c>
      <c r="G35" s="96">
        <f t="shared" si="5"/>
        <v>157883</v>
      </c>
      <c r="H35" s="96">
        <f t="shared" si="5"/>
        <v>185936</v>
      </c>
      <c r="I35" s="96">
        <f t="shared" si="5"/>
        <v>138510</v>
      </c>
      <c r="J35" s="96">
        <f t="shared" si="5"/>
        <v>134161</v>
      </c>
      <c r="K35" s="96">
        <f t="shared" si="5"/>
        <v>150994</v>
      </c>
      <c r="L35" s="96">
        <f t="shared" si="5"/>
        <v>137023</v>
      </c>
      <c r="M35" s="96">
        <f t="shared" si="5"/>
        <v>263490</v>
      </c>
      <c r="N35" s="97">
        <f t="shared" si="5"/>
        <v>1651388</v>
      </c>
      <c r="O35" s="6"/>
    </row>
    <row r="36" spans="1:15" ht="16.5" thickBot="1">
      <c r="A36" s="98" t="s">
        <v>44</v>
      </c>
      <c r="B36" s="99"/>
      <c r="C36" s="100">
        <f>SUM(C34:C35)</f>
        <v>64425</v>
      </c>
      <c r="D36" s="100">
        <f aca="true" t="shared" si="6" ref="D36:N36">SUM(D34:D35)</f>
        <v>83547</v>
      </c>
      <c r="E36" s="100">
        <f t="shared" si="6"/>
        <v>211548</v>
      </c>
      <c r="F36" s="100">
        <f t="shared" si="6"/>
        <v>171964</v>
      </c>
      <c r="G36" s="100">
        <f t="shared" si="6"/>
        <v>173581</v>
      </c>
      <c r="H36" s="100">
        <f t="shared" si="6"/>
        <v>204430</v>
      </c>
      <c r="I36" s="100">
        <f t="shared" si="6"/>
        <v>152285</v>
      </c>
      <c r="J36" s="100">
        <f t="shared" si="6"/>
        <v>147506</v>
      </c>
      <c r="K36" s="100">
        <f t="shared" si="6"/>
        <v>166001</v>
      </c>
      <c r="L36" s="100">
        <f t="shared" si="6"/>
        <v>150630</v>
      </c>
      <c r="M36" s="100">
        <f t="shared" si="6"/>
        <v>289659</v>
      </c>
      <c r="N36" s="101">
        <f t="shared" si="6"/>
        <v>1815576</v>
      </c>
      <c r="O36" s="6"/>
    </row>
    <row r="37" spans="1:14" ht="15">
      <c r="A37" s="67" t="s">
        <v>49</v>
      </c>
      <c r="B37" s="71"/>
      <c r="C37" s="72"/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3" t="s">
        <v>45</v>
      </c>
    </row>
    <row r="38" spans="1:14" ht="15">
      <c r="A38" s="33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40" spans="3:14" ht="15"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8" spans="3:14" ht="15"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</row>
    <row r="53" spans="3:14" ht="15"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</row>
    <row r="56" spans="3:14" ht="15"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</row>
    <row r="68" spans="3:14" ht="15"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</row>
    <row r="73" spans="3:14" ht="15"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</row>
    <row r="76" spans="3:14" ht="15"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</row>
    <row r="88" spans="3:14" ht="15"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</row>
    <row r="101" spans="3:14" ht="15"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</row>
  </sheetData>
  <mergeCells count="3">
    <mergeCell ref="A1:O1"/>
    <mergeCell ref="A2:O2"/>
    <mergeCell ref="A3:O3"/>
  </mergeCells>
  <printOptions/>
  <pageMargins left="0.22" right="0.29" top="1" bottom="1" header="0.5" footer="0.5"/>
  <pageSetup horizontalDpi="300" verticalDpi="300" orientation="landscape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FL. Department of Elder Affairs</cp:lastModifiedBy>
  <cp:lastPrinted>2005-09-21T16:42:13Z</cp:lastPrinted>
  <dcterms:created xsi:type="dcterms:W3CDTF">2003-06-20T12:55:31Z</dcterms:created>
  <dcterms:modified xsi:type="dcterms:W3CDTF">2005-09-21T16:42:16Z</dcterms:modified>
  <cp:category/>
  <cp:version/>
  <cp:contentType/>
  <cp:contentStatus/>
</cp:coreProperties>
</file>