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30" windowWidth="15330" windowHeight="5295" activeTab="0"/>
  </bookViews>
  <sheets>
    <sheet name="Matrix_04-01-0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<sst xmlns="http://schemas.openxmlformats.org/spreadsheetml/2006/main" count="18" uniqueCount="18">
  <si>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LOW-INCOME HOME ENERGY ASSISTANCE PROGRAM PAYMENT MATRIX</t>
  </si>
  <si>
    <t>BY HOUSEHOLD SIZE AND INCOME</t>
  </si>
  <si>
    <t>NUMBER OF PEOPLE IN HOUSEHOLD</t>
  </si>
  <si>
    <t>HOUSEHOLD INCOME IN DOLLARS PER YEAR</t>
  </si>
  <si>
    <t>50% of Poverty or Less</t>
  </si>
  <si>
    <t>Over 50% of Poverty but Less than 75%</t>
  </si>
  <si>
    <t>At or Below</t>
  </si>
  <si>
    <t>Annual Income at Least but No Greater Than</t>
  </si>
  <si>
    <t xml:space="preserve"> </t>
  </si>
  <si>
    <t>100% poverty for 1 person household =</t>
  </si>
  <si>
    <t>Additional $ per household at 100% poverty =</t>
  </si>
  <si>
    <t>Over 125% but no more than 150% Poverty</t>
  </si>
  <si>
    <t xml:space="preserve"> At least 75% but no more than 100% Poverty</t>
  </si>
  <si>
    <t>Over 100%  but no more than 125% Poverty</t>
  </si>
  <si>
    <t xml:space="preserve">Enter #'s in yellow boxes.  </t>
  </si>
  <si>
    <r>
      <t xml:space="preserve">1 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These benefit levels are effective January 23, 2008</t>
    </r>
  </si>
  <si>
    <r>
      <t>HOME ENERGY BENEFITS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 xml:space="preserve"> AND POVERTY LEVELS</t>
    </r>
  </si>
  <si>
    <r>
      <t>LIHEAP HOME ENERGY BENEFIT</t>
    </r>
    <r>
      <rPr>
        <b/>
        <vertAlign val="superscript"/>
        <sz val="12"/>
        <rFont val="Arial"/>
        <family val="0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</si>
</sst>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_);\(&quot;$&quot;#,##0.0\)"/>
  </numFmts>
  <fonts count="12">
    <font>
      <sz val="10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7.5"/>
      <color indexed="12"/>
      <name val="Arial"/>
      <family val="0"/>
    </font>
    <font>
      <sz val="12"/>
      <name val="Arial"/>
      <family val="0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b/>
      <vertAlign val="superscript"/>
      <sz val="14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/>
      <right/>
      <top style="double"/>
      <bottom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>
        <color indexed="63"/>
      </top>
      <bottom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/>
      <right style="medium"/>
      <top>
        <color indexed="63"/>
      </top>
      <bottom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1">
      <alignment/>
      <protection/>
    </xf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17">
      <alignment/>
      <protection/>
    </xf>
    <xf numFmtId="0" fontId="0" fillId="0" borderId="0" xfId="0" applyBorder="1" applyAlignment="1">
      <alignment/>
    </xf>
    <xf numFmtId="5" fontId="0" fillId="0" borderId="0" xfId="0" applyBorder="1" applyAlignment="1">
      <alignment/>
    </xf>
    <xf numFmtId="0" fontId="0" fillId="0" borderId="0" xfId="0" applyBorder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165" fontId="0" fillId="0" borderId="0" xfId="17" applyNumberFormat="1">
      <alignment/>
      <protection/>
    </xf>
    <xf numFmtId="0" fontId="0" fillId="0" borderId="0" xfId="17" applyBorder="1">
      <alignment/>
      <protection/>
    </xf>
    <xf numFmtId="0" fontId="0" fillId="2" borderId="4" xfId="17" applyFill="1" applyBorder="1">
      <alignment/>
      <protection/>
    </xf>
    <xf numFmtId="0" fontId="0" fillId="2" borderId="4" xfId="0" applyFill="1" applyBorder="1" applyAlignment="1">
      <alignment/>
    </xf>
    <xf numFmtId="0" fontId="0" fillId="0" borderId="4" xfId="17" applyFont="1" applyFill="1" applyBorder="1" applyAlignment="1">
      <alignment wrapText="1"/>
      <protection/>
    </xf>
    <xf numFmtId="0" fontId="0" fillId="0" borderId="4" xfId="0" applyFill="1" applyBorder="1" applyAlignment="1">
      <alignment wrapText="1"/>
    </xf>
    <xf numFmtId="0" fontId="0" fillId="2" borderId="0" xfId="17" applyFont="1" applyFill="1">
      <alignment/>
      <protection/>
    </xf>
    <xf numFmtId="5" fontId="0" fillId="2" borderId="0" xfId="17" applyNumberFormat="1" applyFill="1">
      <alignment/>
      <protection/>
    </xf>
    <xf numFmtId="0" fontId="9" fillId="0" borderId="4" xfId="17" applyFont="1" applyBorder="1">
      <alignment horizontal="center" vertical="center" wrapText="1"/>
      <protection/>
    </xf>
    <xf numFmtId="4" fontId="10" fillId="0" borderId="5" xfId="0" applyFont="1" applyBorder="1" applyAlignment="1">
      <alignment horizontal="center"/>
    </xf>
    <xf numFmtId="0" fontId="9" fillId="3" borderId="6" xfId="17" applyFont="1" applyFill="1" applyBorder="1">
      <alignment horizontal="center"/>
      <protection/>
    </xf>
    <xf numFmtId="5" fontId="10" fillId="3" borderId="7" xfId="0" applyFont="1" applyFill="1" applyBorder="1" applyAlignment="1" applyProtection="1">
      <alignment horizontal="center"/>
      <protection hidden="1"/>
    </xf>
    <xf numFmtId="5" fontId="10" fillId="3" borderId="0" xfId="0" applyFont="1" applyFill="1" applyBorder="1" applyAlignment="1" applyProtection="1">
      <alignment horizontal="center"/>
      <protection hidden="1"/>
    </xf>
    <xf numFmtId="5" fontId="10" fillId="3" borderId="8" xfId="0" applyFont="1" applyFill="1" applyBorder="1" applyAlignment="1" applyProtection="1">
      <alignment horizontal="center"/>
      <protection hidden="1"/>
    </xf>
    <xf numFmtId="5" fontId="10" fillId="3" borderId="9" xfId="0" applyFont="1" applyFill="1" applyBorder="1" applyAlignment="1" applyProtection="1">
      <alignment horizontal="center"/>
      <protection hidden="1"/>
    </xf>
    <xf numFmtId="5" fontId="10" fillId="3" borderId="10" xfId="0" applyFont="1" applyFill="1" applyBorder="1" applyAlignment="1" applyProtection="1">
      <alignment horizontal="center"/>
      <protection hidden="1"/>
    </xf>
    <xf numFmtId="0" fontId="9" fillId="4" borderId="11" xfId="17" applyFont="1" applyFill="1" applyBorder="1">
      <alignment horizontal="center"/>
      <protection/>
    </xf>
    <xf numFmtId="5" fontId="10" fillId="4" borderId="7" xfId="0" applyFont="1" applyFill="1" applyBorder="1" applyAlignment="1" applyProtection="1">
      <alignment horizontal="center"/>
      <protection hidden="1"/>
    </xf>
    <xf numFmtId="5" fontId="10" fillId="4" borderId="0" xfId="0" applyFont="1" applyFill="1" applyBorder="1" applyAlignment="1" applyProtection="1">
      <alignment horizontal="center"/>
      <protection hidden="1"/>
    </xf>
    <xf numFmtId="5" fontId="10" fillId="4" borderId="8" xfId="0" applyFont="1" applyFill="1" applyBorder="1" applyAlignment="1" applyProtection="1">
      <alignment horizontal="center"/>
      <protection hidden="1"/>
    </xf>
    <xf numFmtId="165" fontId="10" fillId="4" borderId="12" xfId="0" applyNumberFormat="1" applyFont="1" applyFill="1" applyBorder="1" applyAlignment="1" applyProtection="1">
      <alignment horizontal="center"/>
      <protection hidden="1"/>
    </xf>
    <xf numFmtId="5" fontId="10" fillId="4" borderId="9" xfId="0" applyFont="1" applyFill="1" applyBorder="1" applyAlignment="1" applyProtection="1">
      <alignment horizontal="center"/>
      <protection hidden="1"/>
    </xf>
    <xf numFmtId="5" fontId="10" fillId="4" borderId="10" xfId="0" applyFont="1" applyFill="1" applyBorder="1" applyAlignment="1" applyProtection="1">
      <alignment horizontal="center"/>
      <protection hidden="1"/>
    </xf>
    <xf numFmtId="0" fontId="9" fillId="0" borderId="11" xfId="17" applyFont="1" applyFill="1" applyBorder="1">
      <alignment horizontal="center"/>
      <protection/>
    </xf>
    <xf numFmtId="5" fontId="10" fillId="0" borderId="7" xfId="0" applyFont="1" applyFill="1" applyBorder="1" applyAlignment="1" applyProtection="1">
      <alignment horizontal="center"/>
      <protection hidden="1"/>
    </xf>
    <xf numFmtId="5" fontId="10" fillId="0" borderId="0" xfId="0" applyFont="1" applyFill="1" applyBorder="1" applyAlignment="1" applyProtection="1">
      <alignment horizontal="center"/>
      <protection hidden="1"/>
    </xf>
    <xf numFmtId="5" fontId="10" fillId="0" borderId="8" xfId="0" applyFont="1" applyFill="1" applyBorder="1" applyAlignment="1" applyProtection="1">
      <alignment horizontal="center"/>
      <protection hidden="1"/>
    </xf>
    <xf numFmtId="165" fontId="10" fillId="0" borderId="12" xfId="0" applyNumberFormat="1" applyFont="1" applyFill="1" applyBorder="1" applyAlignment="1" applyProtection="1">
      <alignment horizontal="center"/>
      <protection hidden="1"/>
    </xf>
    <xf numFmtId="5" fontId="10" fillId="0" borderId="9" xfId="0" applyFont="1" applyFill="1" applyBorder="1" applyAlignment="1" applyProtection="1">
      <alignment horizontal="center"/>
      <protection hidden="1"/>
    </xf>
    <xf numFmtId="5" fontId="10" fillId="0" borderId="10" xfId="0" applyFont="1" applyFill="1" applyBorder="1" applyAlignment="1" applyProtection="1">
      <alignment horizontal="center"/>
      <protection hidden="1"/>
    </xf>
    <xf numFmtId="0" fontId="9" fillId="3" borderId="11" xfId="17" applyFont="1" applyFill="1" applyBorder="1">
      <alignment horizontal="center"/>
      <protection/>
    </xf>
    <xf numFmtId="0" fontId="9" fillId="3" borderId="13" xfId="17" applyFont="1" applyFill="1" applyBorder="1">
      <alignment horizontal="center"/>
      <protection/>
    </xf>
    <xf numFmtId="5" fontId="10" fillId="3" borderId="14" xfId="0" applyFont="1" applyFill="1" applyBorder="1" applyAlignment="1" applyProtection="1">
      <alignment horizontal="center"/>
      <protection hidden="1"/>
    </xf>
    <xf numFmtId="5" fontId="10" fillId="3" borderId="15" xfId="0" applyFont="1" applyFill="1" applyBorder="1" applyAlignment="1" applyProtection="1">
      <alignment horizontal="center"/>
      <protection hidden="1"/>
    </xf>
    <xf numFmtId="5" fontId="10" fillId="3" borderId="16" xfId="0" applyFont="1" applyFill="1" applyBorder="1" applyAlignment="1" applyProtection="1">
      <alignment horizontal="center"/>
      <protection hidden="1"/>
    </xf>
    <xf numFmtId="5" fontId="10" fillId="3" borderId="17" xfId="0" applyFont="1" applyFill="1" applyBorder="1" applyAlignment="1" applyProtection="1">
      <alignment horizontal="center"/>
      <protection hidden="1"/>
    </xf>
    <xf numFmtId="0" fontId="9" fillId="4" borderId="18" xfId="17" applyFont="1" applyFill="1" applyBorder="1">
      <alignment horizontal="center"/>
      <protection/>
    </xf>
    <xf numFmtId="5" fontId="10" fillId="4" borderId="19" xfId="0" applyFont="1" applyFill="1" applyBorder="1" applyAlignment="1" applyProtection="1">
      <alignment horizontal="center"/>
      <protection hidden="1"/>
    </xf>
    <xf numFmtId="5" fontId="10" fillId="4" borderId="12" xfId="0" applyFont="1" applyFill="1" applyBorder="1" applyAlignment="1" applyProtection="1">
      <alignment horizontal="center"/>
      <protection hidden="1"/>
    </xf>
    <xf numFmtId="5" fontId="10" fillId="4" borderId="0" xfId="0" applyFont="1" applyFill="1" applyBorder="1" applyAlignment="1" applyProtection="1">
      <alignment horizontal="center"/>
      <protection hidden="1"/>
    </xf>
    <xf numFmtId="5" fontId="10" fillId="4" borderId="14" xfId="0" applyFont="1" applyFill="1" applyBorder="1" applyAlignment="1" applyProtection="1">
      <alignment horizontal="center"/>
      <protection hidden="1"/>
    </xf>
    <xf numFmtId="5" fontId="10" fillId="4" borderId="20" xfId="0" applyFont="1" applyFill="1" applyBorder="1" applyAlignment="1" applyProtection="1">
      <alignment horizontal="center"/>
      <protection hidden="1"/>
    </xf>
    <xf numFmtId="0" fontId="9" fillId="0" borderId="18" xfId="17" applyFont="1" applyFill="1" applyBorder="1">
      <alignment horizontal="center"/>
      <protection/>
    </xf>
    <xf numFmtId="5" fontId="10" fillId="0" borderId="14" xfId="0" applyFont="1" applyFill="1" applyBorder="1" applyAlignment="1" applyProtection="1">
      <alignment horizontal="center"/>
      <protection hidden="1"/>
    </xf>
    <xf numFmtId="5" fontId="10" fillId="0" borderId="15" xfId="0" applyFont="1" applyFill="1" applyBorder="1" applyAlignment="1" applyProtection="1">
      <alignment horizontal="center"/>
      <protection hidden="1"/>
    </xf>
    <xf numFmtId="5" fontId="10" fillId="0" borderId="16" xfId="0" applyFont="1" applyFill="1" applyBorder="1" applyAlignment="1" applyProtection="1">
      <alignment horizontal="center"/>
      <protection hidden="1"/>
    </xf>
    <xf numFmtId="5" fontId="10" fillId="0" borderId="17" xfId="0" applyFont="1" applyFill="1" applyBorder="1" applyAlignment="1" applyProtection="1">
      <alignment horizontal="center"/>
      <protection hidden="1"/>
    </xf>
    <xf numFmtId="0" fontId="9" fillId="4" borderId="21" xfId="17" applyFont="1" applyFill="1" applyBorder="1">
      <alignment horizontal="center"/>
      <protection/>
    </xf>
    <xf numFmtId="5" fontId="10" fillId="4" borderId="15" xfId="0" applyFont="1" applyFill="1" applyBorder="1" applyAlignment="1" applyProtection="1">
      <alignment horizontal="center"/>
      <protection hidden="1"/>
    </xf>
    <xf numFmtId="5" fontId="10" fillId="4" borderId="16" xfId="0" applyFont="1" applyFill="1" applyBorder="1" applyAlignment="1" applyProtection="1">
      <alignment horizontal="center"/>
      <protection hidden="1"/>
    </xf>
    <xf numFmtId="5" fontId="10" fillId="4" borderId="17" xfId="0" applyFont="1" applyFill="1" applyBorder="1" applyAlignment="1" applyProtection="1">
      <alignment horizontal="center"/>
      <protection hidden="1"/>
    </xf>
    <xf numFmtId="0" fontId="9" fillId="4" borderId="22" xfId="17" applyFont="1" applyFill="1" applyBorder="1">
      <alignment horizontal="center"/>
      <protection/>
    </xf>
    <xf numFmtId="0" fontId="3" fillId="3" borderId="23" xfId="17" applyFont="1" applyFill="1" applyBorder="1" applyAlignment="1">
      <alignment horizontal="center" vertical="center" wrapText="1"/>
      <protection/>
    </xf>
    <xf numFmtId="0" fontId="6" fillId="2" borderId="24" xfId="0" applyFont="1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0" borderId="0" xfId="17" applyFont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27" xfId="17" applyFont="1" applyBorder="1" applyAlignment="1">
      <alignment horizontal="center"/>
      <protection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13" xfId="17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/>
      <protection/>
    </xf>
    <xf numFmtId="0" fontId="10" fillId="0" borderId="30" xfId="17" applyFont="1" applyBorder="1" applyAlignment="1">
      <alignment horizontal="center"/>
      <protection/>
    </xf>
    <xf numFmtId="0" fontId="9" fillId="0" borderId="31" xfId="17" applyFont="1" applyBorder="1">
      <alignment horizontal="center" vertical="center" wrapText="1"/>
      <protection/>
    </xf>
    <xf numFmtId="0" fontId="9" fillId="0" borderId="11" xfId="17" applyFont="1" applyBorder="1">
      <alignment vertical="center" wrapText="1"/>
      <protection/>
    </xf>
    <xf numFmtId="0" fontId="9" fillId="0" borderId="22" xfId="17" applyFont="1" applyBorder="1">
      <alignment/>
      <protection/>
    </xf>
    <xf numFmtId="0" fontId="9" fillId="0" borderId="32" xfId="17" applyFont="1" applyBorder="1">
      <alignment horizontal="center" vertical="center" wrapText="1"/>
      <protection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9" fillId="0" borderId="4" xfId="17" applyFont="1" applyBorder="1">
      <alignment horizontal="center" vertical="center" wrapText="1"/>
      <protection/>
    </xf>
    <xf numFmtId="0" fontId="9" fillId="0" borderId="4" xfId="17" applyFont="1" applyBorder="1">
      <alignment/>
      <protection/>
    </xf>
    <xf numFmtId="0" fontId="9" fillId="0" borderId="35" xfId="17" applyFont="1" applyBorder="1">
      <alignment horizontal="center" vertical="center" wrapText="1"/>
      <protection/>
    </xf>
    <xf numFmtId="0" fontId="9" fillId="0" borderId="35" xfId="17" applyFont="1" applyBorder="1">
      <alignment/>
      <protection/>
    </xf>
    <xf numFmtId="0" fontId="9" fillId="0" borderId="24" xfId="17" applyFont="1" applyBorder="1" applyAlignment="1">
      <alignment horizontal="center" vertical="center" wrapText="1"/>
      <protection/>
    </xf>
    <xf numFmtId="0" fontId="10" fillId="0" borderId="25" xfId="0" applyFont="1" applyBorder="1" applyAlignment="1">
      <alignment/>
    </xf>
    <xf numFmtId="0" fontId="10" fillId="0" borderId="36" xfId="0" applyFont="1" applyBorder="1" applyAlignment="1">
      <alignment/>
    </xf>
    <xf numFmtId="0" fontId="9" fillId="2" borderId="6" xfId="17" applyFont="1" applyFill="1" applyBorder="1" applyAlignment="1">
      <alignment horizontal="center" vertical="center" wrapText="1"/>
      <protection/>
    </xf>
    <xf numFmtId="0" fontId="10" fillId="2" borderId="37" xfId="17" applyFont="1" applyFill="1" applyBorder="1" applyAlignment="1">
      <alignment horizontal="center"/>
      <protection/>
    </xf>
    <xf numFmtId="0" fontId="10" fillId="2" borderId="38" xfId="17" applyFont="1" applyFill="1" applyBorder="1" applyAlignment="1">
      <alignment horizontal="center"/>
      <protection/>
    </xf>
    <xf numFmtId="5" fontId="10" fillId="3" borderId="39" xfId="0" applyFont="1" applyBorder="1" applyAlignment="1">
      <alignment horizontal="center"/>
    </xf>
    <xf numFmtId="0" fontId="9" fillId="0" borderId="40" xfId="17" applyFont="1" applyBorder="1">
      <alignment/>
      <protection/>
    </xf>
    <xf numFmtId="0" fontId="9" fillId="0" borderId="41" xfId="17" applyFont="1" applyBorder="1">
      <alignment/>
      <protection/>
    </xf>
    <xf numFmtId="0" fontId="5" fillId="0" borderId="18" xfId="0" applyFont="1" applyBorder="1" applyAlignment="1">
      <alignment wrapText="1"/>
    </xf>
    <xf numFmtId="0" fontId="5" fillId="0" borderId="42" xfId="0" applyFont="1" applyBorder="1" applyAlignment="1">
      <alignment wrapText="1"/>
    </xf>
    <xf numFmtId="5" fontId="10" fillId="3" borderId="23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5" fontId="10" fillId="3" borderId="43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5" fontId="10" fillId="3" borderId="44" xfId="0" applyFont="1" applyFill="1" applyBorder="1" applyAlignment="1">
      <alignment horizontal="center" vertical="center"/>
    </xf>
  </cellXfs>
  <cellStyles count="16">
    <cellStyle name="Normal" xfId="0"/>
    <cellStyle name="Comma" xfId="15"/>
    <cellStyle name="Comma [0]" xfId="16"/>
    <cellStyle name="Comma_Income_BenefitsFFY2006-2007_LIHEAP Protected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Total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tabSelected="1" view="pageBreakPreview" zoomScale="60" workbookViewId="0" topLeftCell="A1">
      <selection activeCell="H35" sqref="H35"/>
    </sheetView>
  </sheetViews>
  <sheetFormatPr defaultColWidth="9.140625" defaultRowHeight="12.75"/>
  <cols>
    <col min="1" max="1" width="19.140625" style="0" customWidth="1"/>
    <col min="2" max="2" width="14.7109375" style="0" customWidth="1"/>
    <col min="3" max="3" width="13.00390625" style="0" customWidth="1"/>
    <col min="4" max="6" width="12.140625" style="0" customWidth="1"/>
    <col min="7" max="7" width="12.7109375" style="0" customWidth="1"/>
    <col min="8" max="8" width="13.140625" style="0" customWidth="1"/>
    <col min="9" max="9" width="12.8515625" style="0" customWidth="1"/>
    <col min="10" max="10" width="14.00390625" style="0" customWidth="1"/>
  </cols>
  <sheetData>
    <row r="1" ht="13.5" thickBot="1"/>
    <row r="2" spans="1:10" ht="18.75" thickBot="1">
      <c r="A2" s="84" t="s">
        <v>0</v>
      </c>
      <c r="B2" s="85"/>
      <c r="C2" s="85"/>
      <c r="D2" s="85"/>
      <c r="E2" s="85"/>
      <c r="F2" s="85"/>
      <c r="G2" s="85"/>
      <c r="H2" s="85"/>
      <c r="I2" s="85"/>
      <c r="J2" s="86"/>
    </row>
    <row r="3" spans="1:10" ht="18">
      <c r="A3" s="87" t="s">
        <v>16</v>
      </c>
      <c r="B3" s="88"/>
      <c r="C3" s="88"/>
      <c r="D3" s="88"/>
      <c r="E3" s="88"/>
      <c r="F3" s="88"/>
      <c r="G3" s="88"/>
      <c r="H3" s="88"/>
      <c r="I3" s="88"/>
      <c r="J3" s="89"/>
    </row>
    <row r="4" spans="1:10" ht="18">
      <c r="A4" s="71" t="s">
        <v>1</v>
      </c>
      <c r="B4" s="72"/>
      <c r="C4" s="72"/>
      <c r="D4" s="72"/>
      <c r="E4" s="72"/>
      <c r="F4" s="72"/>
      <c r="G4" s="72"/>
      <c r="H4" s="72"/>
      <c r="I4" s="72"/>
      <c r="J4" s="73"/>
    </row>
    <row r="5" spans="1:10" ht="18.75" thickBot="1">
      <c r="A5" s="68" t="s">
        <v>3</v>
      </c>
      <c r="B5" s="69"/>
      <c r="C5" s="69"/>
      <c r="D5" s="69"/>
      <c r="E5" s="69"/>
      <c r="F5" s="69"/>
      <c r="G5" s="69"/>
      <c r="H5" s="69"/>
      <c r="I5" s="69"/>
      <c r="J5" s="70"/>
    </row>
    <row r="6" spans="1:10" ht="15.75" customHeight="1">
      <c r="A6" s="74" t="s">
        <v>2</v>
      </c>
      <c r="B6" s="77"/>
      <c r="C6" s="78"/>
      <c r="D6" s="78"/>
      <c r="E6" s="78"/>
      <c r="F6" s="78"/>
      <c r="G6" s="78"/>
      <c r="H6" s="78"/>
      <c r="I6" s="78"/>
      <c r="J6" s="79"/>
    </row>
    <row r="7" spans="1:10" ht="54">
      <c r="A7" s="75"/>
      <c r="B7" s="16" t="s">
        <v>4</v>
      </c>
      <c r="C7" s="80" t="s">
        <v>5</v>
      </c>
      <c r="D7" s="81"/>
      <c r="E7" s="80" t="s">
        <v>12</v>
      </c>
      <c r="F7" s="81"/>
      <c r="G7" s="80" t="s">
        <v>13</v>
      </c>
      <c r="H7" s="81"/>
      <c r="I7" s="82" t="s">
        <v>11</v>
      </c>
      <c r="J7" s="83"/>
    </row>
    <row r="8" spans="1:10" ht="18.75" thickBot="1">
      <c r="A8" s="76"/>
      <c r="B8" s="17" t="s">
        <v>6</v>
      </c>
      <c r="C8" s="90" t="s">
        <v>7</v>
      </c>
      <c r="D8" s="91"/>
      <c r="E8" s="91"/>
      <c r="F8" s="91"/>
      <c r="G8" s="91"/>
      <c r="H8" s="91"/>
      <c r="I8" s="91"/>
      <c r="J8" s="92"/>
    </row>
    <row r="9" spans="1:10" ht="18">
      <c r="A9" s="18">
        <v>1</v>
      </c>
      <c r="B9" s="19">
        <f aca="true" t="shared" si="0" ref="B9:B28">F9*0.5</f>
        <v>5200</v>
      </c>
      <c r="C9" s="20">
        <f>B9+1</f>
        <v>5201</v>
      </c>
      <c r="D9" s="20">
        <f>E9-1</f>
        <v>7799</v>
      </c>
      <c r="E9" s="21">
        <f aca="true" t="shared" si="1" ref="E9:E28">F9*0.75</f>
        <v>7800</v>
      </c>
      <c r="F9" s="22">
        <f>B35</f>
        <v>10400</v>
      </c>
      <c r="G9" s="21">
        <f>F9+1</f>
        <v>10401</v>
      </c>
      <c r="H9" s="22">
        <f aca="true" t="shared" si="2" ref="H9:H28">F9*1.25</f>
        <v>13000</v>
      </c>
      <c r="I9" s="21">
        <f>H9+1</f>
        <v>13001</v>
      </c>
      <c r="J9" s="23">
        <f aca="true" t="shared" si="3" ref="J9:J28">F9*1.5</f>
        <v>15600</v>
      </c>
    </row>
    <row r="10" spans="1:10" ht="18">
      <c r="A10" s="24">
        <v>2</v>
      </c>
      <c r="B10" s="25">
        <f t="shared" si="0"/>
        <v>7000</v>
      </c>
      <c r="C10" s="26">
        <f aca="true" t="shared" si="4" ref="C10:C28">B10+1</f>
        <v>7001</v>
      </c>
      <c r="D10" s="26">
        <f aca="true" t="shared" si="5" ref="D10:D28">E10-1</f>
        <v>10499</v>
      </c>
      <c r="E10" s="27">
        <f t="shared" si="1"/>
        <v>10500</v>
      </c>
      <c r="F10" s="28">
        <f>F9+$B$36</f>
        <v>14000</v>
      </c>
      <c r="G10" s="27">
        <f aca="true" t="shared" si="6" ref="G10:G28">F10+1</f>
        <v>14001</v>
      </c>
      <c r="H10" s="29">
        <f t="shared" si="2"/>
        <v>17500</v>
      </c>
      <c r="I10" s="27">
        <f aca="true" t="shared" si="7" ref="I10:I28">H10+1</f>
        <v>17501</v>
      </c>
      <c r="J10" s="30">
        <f t="shared" si="3"/>
        <v>21000</v>
      </c>
    </row>
    <row r="11" spans="1:10" ht="18">
      <c r="A11" s="31">
        <v>3</v>
      </c>
      <c r="B11" s="32">
        <f t="shared" si="0"/>
        <v>8800</v>
      </c>
      <c r="C11" s="33">
        <f t="shared" si="4"/>
        <v>8801</v>
      </c>
      <c r="D11" s="33">
        <f t="shared" si="5"/>
        <v>13199</v>
      </c>
      <c r="E11" s="34">
        <f t="shared" si="1"/>
        <v>13200</v>
      </c>
      <c r="F11" s="35">
        <f aca="true" t="shared" si="8" ref="F11:F28">F10+$B$36</f>
        <v>17600</v>
      </c>
      <c r="G11" s="34">
        <f t="shared" si="6"/>
        <v>17601</v>
      </c>
      <c r="H11" s="36">
        <f t="shared" si="2"/>
        <v>22000</v>
      </c>
      <c r="I11" s="34">
        <f t="shared" si="7"/>
        <v>22001</v>
      </c>
      <c r="J11" s="37">
        <f t="shared" si="3"/>
        <v>26400</v>
      </c>
    </row>
    <row r="12" spans="1:10" ht="18">
      <c r="A12" s="24">
        <v>4</v>
      </c>
      <c r="B12" s="25">
        <f t="shared" si="0"/>
        <v>10600</v>
      </c>
      <c r="C12" s="26">
        <f t="shared" si="4"/>
        <v>10601</v>
      </c>
      <c r="D12" s="26">
        <f t="shared" si="5"/>
        <v>15899</v>
      </c>
      <c r="E12" s="27">
        <f t="shared" si="1"/>
        <v>15900</v>
      </c>
      <c r="F12" s="28">
        <f t="shared" si="8"/>
        <v>21200</v>
      </c>
      <c r="G12" s="27">
        <f t="shared" si="6"/>
        <v>21201</v>
      </c>
      <c r="H12" s="29">
        <f t="shared" si="2"/>
        <v>26500</v>
      </c>
      <c r="I12" s="27">
        <f t="shared" si="7"/>
        <v>26501</v>
      </c>
      <c r="J12" s="30">
        <f t="shared" si="3"/>
        <v>31800</v>
      </c>
    </row>
    <row r="13" spans="1:10" ht="18">
      <c r="A13" s="38">
        <v>5</v>
      </c>
      <c r="B13" s="19">
        <f t="shared" si="0"/>
        <v>12400</v>
      </c>
      <c r="C13" s="20">
        <f t="shared" si="4"/>
        <v>12401</v>
      </c>
      <c r="D13" s="20">
        <f t="shared" si="5"/>
        <v>18599</v>
      </c>
      <c r="E13" s="21">
        <f t="shared" si="1"/>
        <v>18600</v>
      </c>
      <c r="F13" s="35">
        <f t="shared" si="8"/>
        <v>24800</v>
      </c>
      <c r="G13" s="21">
        <f t="shared" si="6"/>
        <v>24801</v>
      </c>
      <c r="H13" s="22">
        <f t="shared" si="2"/>
        <v>31000</v>
      </c>
      <c r="I13" s="21">
        <f t="shared" si="7"/>
        <v>31001</v>
      </c>
      <c r="J13" s="23">
        <f t="shared" si="3"/>
        <v>37200</v>
      </c>
    </row>
    <row r="14" spans="1:10" ht="18">
      <c r="A14" s="24">
        <v>6</v>
      </c>
      <c r="B14" s="25">
        <f t="shared" si="0"/>
        <v>14200</v>
      </c>
      <c r="C14" s="26">
        <f t="shared" si="4"/>
        <v>14201</v>
      </c>
      <c r="D14" s="26">
        <f t="shared" si="5"/>
        <v>21299</v>
      </c>
      <c r="E14" s="27">
        <f t="shared" si="1"/>
        <v>21300</v>
      </c>
      <c r="F14" s="28">
        <f t="shared" si="8"/>
        <v>28400</v>
      </c>
      <c r="G14" s="27">
        <f t="shared" si="6"/>
        <v>28401</v>
      </c>
      <c r="H14" s="29">
        <f t="shared" si="2"/>
        <v>35500</v>
      </c>
      <c r="I14" s="27">
        <f t="shared" si="7"/>
        <v>35501</v>
      </c>
      <c r="J14" s="30">
        <f t="shared" si="3"/>
        <v>42600</v>
      </c>
    </row>
    <row r="15" spans="1:10" ht="18">
      <c r="A15" s="39">
        <v>7</v>
      </c>
      <c r="B15" s="40">
        <f t="shared" si="0"/>
        <v>16000</v>
      </c>
      <c r="C15" s="20">
        <f t="shared" si="4"/>
        <v>16001</v>
      </c>
      <c r="D15" s="20">
        <f t="shared" si="5"/>
        <v>23999</v>
      </c>
      <c r="E15" s="41">
        <f t="shared" si="1"/>
        <v>24000</v>
      </c>
      <c r="F15" s="35">
        <f t="shared" si="8"/>
        <v>32000</v>
      </c>
      <c r="G15" s="21">
        <f t="shared" si="6"/>
        <v>32001</v>
      </c>
      <c r="H15" s="42">
        <f t="shared" si="2"/>
        <v>40000</v>
      </c>
      <c r="I15" s="21">
        <f t="shared" si="7"/>
        <v>40001</v>
      </c>
      <c r="J15" s="43">
        <f t="shared" si="3"/>
        <v>48000</v>
      </c>
    </row>
    <row r="16" spans="1:10" ht="18">
      <c r="A16" s="44">
        <v>8</v>
      </c>
      <c r="B16" s="45">
        <f t="shared" si="0"/>
        <v>17800</v>
      </c>
      <c r="C16" s="26">
        <f t="shared" si="4"/>
        <v>17801</v>
      </c>
      <c r="D16" s="46">
        <f t="shared" si="5"/>
        <v>26699</v>
      </c>
      <c r="E16" s="47">
        <f t="shared" si="1"/>
        <v>26700</v>
      </c>
      <c r="F16" s="28">
        <f t="shared" si="8"/>
        <v>35600</v>
      </c>
      <c r="G16" s="27">
        <f t="shared" si="6"/>
        <v>35601</v>
      </c>
      <c r="H16" s="48">
        <f t="shared" si="2"/>
        <v>44500</v>
      </c>
      <c r="I16" s="27">
        <f t="shared" si="7"/>
        <v>44501</v>
      </c>
      <c r="J16" s="49">
        <f t="shared" si="3"/>
        <v>53400</v>
      </c>
    </row>
    <row r="17" spans="1:10" ht="18">
      <c r="A17" s="50">
        <v>9</v>
      </c>
      <c r="B17" s="51">
        <f t="shared" si="0"/>
        <v>19600</v>
      </c>
      <c r="C17" s="20">
        <f t="shared" si="4"/>
        <v>19601</v>
      </c>
      <c r="D17" s="20">
        <f t="shared" si="5"/>
        <v>29399</v>
      </c>
      <c r="E17" s="52">
        <f t="shared" si="1"/>
        <v>29400</v>
      </c>
      <c r="F17" s="35">
        <f t="shared" si="8"/>
        <v>39200</v>
      </c>
      <c r="G17" s="21">
        <f t="shared" si="6"/>
        <v>39201</v>
      </c>
      <c r="H17" s="53">
        <f t="shared" si="2"/>
        <v>49000</v>
      </c>
      <c r="I17" s="21">
        <f t="shared" si="7"/>
        <v>49001</v>
      </c>
      <c r="J17" s="54">
        <f t="shared" si="3"/>
        <v>58800</v>
      </c>
    </row>
    <row r="18" spans="1:10" ht="18">
      <c r="A18" s="55">
        <v>10</v>
      </c>
      <c r="B18" s="48">
        <f t="shared" si="0"/>
        <v>21400</v>
      </c>
      <c r="C18" s="26">
        <f t="shared" si="4"/>
        <v>21401</v>
      </c>
      <c r="D18" s="26">
        <f t="shared" si="5"/>
        <v>32099</v>
      </c>
      <c r="E18" s="56">
        <f t="shared" si="1"/>
        <v>32100</v>
      </c>
      <c r="F18" s="28">
        <f t="shared" si="8"/>
        <v>42800</v>
      </c>
      <c r="G18" s="27">
        <f t="shared" si="6"/>
        <v>42801</v>
      </c>
      <c r="H18" s="57">
        <f t="shared" si="2"/>
        <v>53500</v>
      </c>
      <c r="I18" s="27">
        <f t="shared" si="7"/>
        <v>53501</v>
      </c>
      <c r="J18" s="58">
        <f t="shared" si="3"/>
        <v>64200</v>
      </c>
    </row>
    <row r="19" spans="1:10" ht="18">
      <c r="A19" s="31">
        <v>11</v>
      </c>
      <c r="B19" s="51">
        <f t="shared" si="0"/>
        <v>23200</v>
      </c>
      <c r="C19" s="20">
        <f t="shared" si="4"/>
        <v>23201</v>
      </c>
      <c r="D19" s="20">
        <f t="shared" si="5"/>
        <v>34799</v>
      </c>
      <c r="E19" s="52">
        <f t="shared" si="1"/>
        <v>34800</v>
      </c>
      <c r="F19" s="35">
        <f t="shared" si="8"/>
        <v>46400</v>
      </c>
      <c r="G19" s="21">
        <f t="shared" si="6"/>
        <v>46401</v>
      </c>
      <c r="H19" s="53">
        <f t="shared" si="2"/>
        <v>58000</v>
      </c>
      <c r="I19" s="21">
        <f t="shared" si="7"/>
        <v>58001</v>
      </c>
      <c r="J19" s="54">
        <f t="shared" si="3"/>
        <v>69600</v>
      </c>
    </row>
    <row r="20" spans="1:10" ht="18">
      <c r="A20" s="24">
        <v>12</v>
      </c>
      <c r="B20" s="48">
        <f t="shared" si="0"/>
        <v>25000</v>
      </c>
      <c r="C20" s="26">
        <f t="shared" si="4"/>
        <v>25001</v>
      </c>
      <c r="D20" s="26">
        <f t="shared" si="5"/>
        <v>37499</v>
      </c>
      <c r="E20" s="56">
        <f t="shared" si="1"/>
        <v>37500</v>
      </c>
      <c r="F20" s="28">
        <f t="shared" si="8"/>
        <v>50000</v>
      </c>
      <c r="G20" s="27">
        <f t="shared" si="6"/>
        <v>50001</v>
      </c>
      <c r="H20" s="57">
        <f t="shared" si="2"/>
        <v>62500</v>
      </c>
      <c r="I20" s="27">
        <f t="shared" si="7"/>
        <v>62501</v>
      </c>
      <c r="J20" s="58">
        <f t="shared" si="3"/>
        <v>75000</v>
      </c>
    </row>
    <row r="21" spans="1:10" ht="18">
      <c r="A21" s="31">
        <v>13</v>
      </c>
      <c r="B21" s="51">
        <f t="shared" si="0"/>
        <v>26800</v>
      </c>
      <c r="C21" s="20">
        <f t="shared" si="4"/>
        <v>26801</v>
      </c>
      <c r="D21" s="20">
        <f t="shared" si="5"/>
        <v>40199</v>
      </c>
      <c r="E21" s="52">
        <f t="shared" si="1"/>
        <v>40200</v>
      </c>
      <c r="F21" s="35">
        <f t="shared" si="8"/>
        <v>53600</v>
      </c>
      <c r="G21" s="21">
        <f t="shared" si="6"/>
        <v>53601</v>
      </c>
      <c r="H21" s="53">
        <f t="shared" si="2"/>
        <v>67000</v>
      </c>
      <c r="I21" s="21">
        <f t="shared" si="7"/>
        <v>67001</v>
      </c>
      <c r="J21" s="54">
        <f t="shared" si="3"/>
        <v>80400</v>
      </c>
    </row>
    <row r="22" spans="1:10" ht="18">
      <c r="A22" s="24">
        <v>14</v>
      </c>
      <c r="B22" s="48">
        <f t="shared" si="0"/>
        <v>28600</v>
      </c>
      <c r="C22" s="26">
        <f t="shared" si="4"/>
        <v>28601</v>
      </c>
      <c r="D22" s="26">
        <f t="shared" si="5"/>
        <v>42899</v>
      </c>
      <c r="E22" s="56">
        <f t="shared" si="1"/>
        <v>42900</v>
      </c>
      <c r="F22" s="28">
        <f t="shared" si="8"/>
        <v>57200</v>
      </c>
      <c r="G22" s="27">
        <f t="shared" si="6"/>
        <v>57201</v>
      </c>
      <c r="H22" s="57">
        <f t="shared" si="2"/>
        <v>71500</v>
      </c>
      <c r="I22" s="27">
        <f t="shared" si="7"/>
        <v>71501</v>
      </c>
      <c r="J22" s="58">
        <f t="shared" si="3"/>
        <v>85800</v>
      </c>
    </row>
    <row r="23" spans="1:10" ht="18">
      <c r="A23" s="31">
        <v>15</v>
      </c>
      <c r="B23" s="51">
        <f t="shared" si="0"/>
        <v>30400</v>
      </c>
      <c r="C23" s="20">
        <f t="shared" si="4"/>
        <v>30401</v>
      </c>
      <c r="D23" s="20">
        <f t="shared" si="5"/>
        <v>45599</v>
      </c>
      <c r="E23" s="52">
        <f t="shared" si="1"/>
        <v>45600</v>
      </c>
      <c r="F23" s="35">
        <f t="shared" si="8"/>
        <v>60800</v>
      </c>
      <c r="G23" s="21">
        <f t="shared" si="6"/>
        <v>60801</v>
      </c>
      <c r="H23" s="53">
        <f t="shared" si="2"/>
        <v>76000</v>
      </c>
      <c r="I23" s="21">
        <f t="shared" si="7"/>
        <v>76001</v>
      </c>
      <c r="J23" s="54">
        <f t="shared" si="3"/>
        <v>91200</v>
      </c>
    </row>
    <row r="24" spans="1:10" ht="18">
      <c r="A24" s="24">
        <v>16</v>
      </c>
      <c r="B24" s="48">
        <f t="shared" si="0"/>
        <v>32200</v>
      </c>
      <c r="C24" s="26">
        <f t="shared" si="4"/>
        <v>32201</v>
      </c>
      <c r="D24" s="26">
        <f t="shared" si="5"/>
        <v>48299</v>
      </c>
      <c r="E24" s="56">
        <f t="shared" si="1"/>
        <v>48300</v>
      </c>
      <c r="F24" s="28">
        <f t="shared" si="8"/>
        <v>64400</v>
      </c>
      <c r="G24" s="27">
        <f t="shared" si="6"/>
        <v>64401</v>
      </c>
      <c r="H24" s="57">
        <f t="shared" si="2"/>
        <v>80500</v>
      </c>
      <c r="I24" s="27">
        <f t="shared" si="7"/>
        <v>80501</v>
      </c>
      <c r="J24" s="58">
        <f t="shared" si="3"/>
        <v>96600</v>
      </c>
    </row>
    <row r="25" spans="1:10" ht="18">
      <c r="A25" s="31">
        <v>17</v>
      </c>
      <c r="B25" s="51">
        <f t="shared" si="0"/>
        <v>34000</v>
      </c>
      <c r="C25" s="20">
        <f t="shared" si="4"/>
        <v>34001</v>
      </c>
      <c r="D25" s="20">
        <f t="shared" si="5"/>
        <v>50999</v>
      </c>
      <c r="E25" s="52">
        <f t="shared" si="1"/>
        <v>51000</v>
      </c>
      <c r="F25" s="35">
        <f t="shared" si="8"/>
        <v>68000</v>
      </c>
      <c r="G25" s="21">
        <f t="shared" si="6"/>
        <v>68001</v>
      </c>
      <c r="H25" s="53">
        <f t="shared" si="2"/>
        <v>85000</v>
      </c>
      <c r="I25" s="21">
        <f t="shared" si="7"/>
        <v>85001</v>
      </c>
      <c r="J25" s="54">
        <f t="shared" si="3"/>
        <v>102000</v>
      </c>
    </row>
    <row r="26" spans="1:10" ht="18">
      <c r="A26" s="24">
        <v>18</v>
      </c>
      <c r="B26" s="48">
        <f t="shared" si="0"/>
        <v>35800</v>
      </c>
      <c r="C26" s="26">
        <f t="shared" si="4"/>
        <v>35801</v>
      </c>
      <c r="D26" s="26">
        <f t="shared" si="5"/>
        <v>53699</v>
      </c>
      <c r="E26" s="56">
        <f t="shared" si="1"/>
        <v>53700</v>
      </c>
      <c r="F26" s="28">
        <f t="shared" si="8"/>
        <v>71600</v>
      </c>
      <c r="G26" s="27">
        <f t="shared" si="6"/>
        <v>71601</v>
      </c>
      <c r="H26" s="57">
        <f t="shared" si="2"/>
        <v>89500</v>
      </c>
      <c r="I26" s="27">
        <f t="shared" si="7"/>
        <v>89501</v>
      </c>
      <c r="J26" s="58">
        <f t="shared" si="3"/>
        <v>107400</v>
      </c>
    </row>
    <row r="27" spans="1:10" ht="18">
      <c r="A27" s="31">
        <v>19</v>
      </c>
      <c r="B27" s="51">
        <f t="shared" si="0"/>
        <v>37600</v>
      </c>
      <c r="C27" s="20">
        <f t="shared" si="4"/>
        <v>37601</v>
      </c>
      <c r="D27" s="20">
        <f t="shared" si="5"/>
        <v>56399</v>
      </c>
      <c r="E27" s="52">
        <f t="shared" si="1"/>
        <v>56400</v>
      </c>
      <c r="F27" s="35">
        <f t="shared" si="8"/>
        <v>75200</v>
      </c>
      <c r="G27" s="21">
        <f t="shared" si="6"/>
        <v>75201</v>
      </c>
      <c r="H27" s="53">
        <f t="shared" si="2"/>
        <v>94000</v>
      </c>
      <c r="I27" s="21">
        <f t="shared" si="7"/>
        <v>94001</v>
      </c>
      <c r="J27" s="54">
        <f t="shared" si="3"/>
        <v>112800</v>
      </c>
    </row>
    <row r="28" spans="1:10" ht="18.75" thickBot="1">
      <c r="A28" s="59">
        <v>20</v>
      </c>
      <c r="B28" s="48">
        <f t="shared" si="0"/>
        <v>39400</v>
      </c>
      <c r="C28" s="26">
        <f t="shared" si="4"/>
        <v>39401</v>
      </c>
      <c r="D28" s="26">
        <f t="shared" si="5"/>
        <v>59099</v>
      </c>
      <c r="E28" s="56">
        <f t="shared" si="1"/>
        <v>59100</v>
      </c>
      <c r="F28" s="28">
        <f t="shared" si="8"/>
        <v>78800</v>
      </c>
      <c r="G28" s="27">
        <f t="shared" si="6"/>
        <v>78801</v>
      </c>
      <c r="H28" s="57">
        <f t="shared" si="2"/>
        <v>98500</v>
      </c>
      <c r="I28" s="27">
        <f t="shared" si="7"/>
        <v>98501</v>
      </c>
      <c r="J28" s="58">
        <f t="shared" si="3"/>
        <v>118200</v>
      </c>
    </row>
    <row r="29" spans="1:10" ht="12.75">
      <c r="A29" s="60" t="s">
        <v>17</v>
      </c>
      <c r="B29" s="95">
        <v>200</v>
      </c>
      <c r="C29" s="98">
        <v>175</v>
      </c>
      <c r="D29" s="99"/>
      <c r="E29" s="98">
        <v>150</v>
      </c>
      <c r="F29" s="99"/>
      <c r="G29" s="98">
        <v>125</v>
      </c>
      <c r="H29" s="99"/>
      <c r="I29" s="98">
        <v>100</v>
      </c>
      <c r="J29" s="104"/>
    </row>
    <row r="30" spans="1:10" ht="12.75">
      <c r="A30" s="93"/>
      <c r="B30" s="96"/>
      <c r="C30" s="100"/>
      <c r="D30" s="101"/>
      <c r="E30" s="100"/>
      <c r="F30" s="101"/>
      <c r="G30" s="100"/>
      <c r="H30" s="101"/>
      <c r="I30" s="100"/>
      <c r="J30" s="101"/>
    </row>
    <row r="31" spans="1:10" ht="12.75">
      <c r="A31" s="93"/>
      <c r="B31" s="96"/>
      <c r="C31" s="100"/>
      <c r="D31" s="101"/>
      <c r="E31" s="100"/>
      <c r="F31" s="101"/>
      <c r="G31" s="100"/>
      <c r="H31" s="101"/>
      <c r="I31" s="100"/>
      <c r="J31" s="101"/>
    </row>
    <row r="32" spans="1:10" ht="13.5" thickBot="1">
      <c r="A32" s="94"/>
      <c r="B32" s="97"/>
      <c r="C32" s="102"/>
      <c r="D32" s="103"/>
      <c r="E32" s="102"/>
      <c r="F32" s="103"/>
      <c r="G32" s="102"/>
      <c r="H32" s="103"/>
      <c r="I32" s="102"/>
      <c r="J32" s="103"/>
    </row>
    <row r="33" spans="1:10" ht="19.5" thickBot="1">
      <c r="A33" s="61" t="s">
        <v>15</v>
      </c>
      <c r="B33" s="62"/>
      <c r="C33" s="62"/>
      <c r="D33" s="63"/>
      <c r="E33" s="6"/>
      <c r="F33" s="6"/>
      <c r="G33" s="6"/>
      <c r="H33" s="6"/>
      <c r="I33" s="6"/>
      <c r="J33" s="7"/>
    </row>
    <row r="34" spans="1:10" ht="12.75">
      <c r="A34" s="64"/>
      <c r="B34" s="65"/>
      <c r="C34" s="66"/>
      <c r="D34" s="66"/>
      <c r="E34" s="67"/>
      <c r="F34" s="4"/>
      <c r="G34" s="4"/>
      <c r="H34" s="4"/>
      <c r="I34" s="5"/>
      <c r="J34" s="5"/>
    </row>
    <row r="35" spans="1:10" ht="25.5">
      <c r="A35" s="12" t="s">
        <v>9</v>
      </c>
      <c r="B35" s="10">
        <v>10400</v>
      </c>
      <c r="C35" s="9"/>
      <c r="D35" s="14" t="s">
        <v>14</v>
      </c>
      <c r="E35" s="15"/>
      <c r="F35" s="8"/>
      <c r="G35" s="2"/>
      <c r="H35" s="1"/>
      <c r="I35" s="1"/>
      <c r="J35" s="1"/>
    </row>
    <row r="36" spans="1:10" ht="38.25">
      <c r="A36" s="13" t="s">
        <v>10</v>
      </c>
      <c r="B36" s="11">
        <v>3600</v>
      </c>
      <c r="C36" s="3"/>
      <c r="D36" s="1"/>
      <c r="E36" s="1"/>
      <c r="F36" s="1"/>
      <c r="G36" s="1"/>
      <c r="H36" s="1"/>
      <c r="I36" s="1" t="s">
        <v>8</v>
      </c>
      <c r="J36" s="1"/>
    </row>
  </sheetData>
  <mergeCells count="19">
    <mergeCell ref="A2:J2"/>
    <mergeCell ref="A3:J3"/>
    <mergeCell ref="C8:J8"/>
    <mergeCell ref="A29:A32"/>
    <mergeCell ref="B29:B32"/>
    <mergeCell ref="C29:D32"/>
    <mergeCell ref="E29:F32"/>
    <mergeCell ref="G29:H32"/>
    <mergeCell ref="I29:J32"/>
    <mergeCell ref="A33:D33"/>
    <mergeCell ref="A34:E34"/>
    <mergeCell ref="A5:J5"/>
    <mergeCell ref="A4:J4"/>
    <mergeCell ref="A6:A8"/>
    <mergeCell ref="B6:J6"/>
    <mergeCell ref="C7:D7"/>
    <mergeCell ref="E7:F7"/>
    <mergeCell ref="G7:H7"/>
    <mergeCell ref="I7:J7"/>
  </mergeCells>
  <printOptions/>
  <pageMargins left="0.75" right="0.75" top="1" bottom="1" header="0.5" footer="0.5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hildaf</dc:creator>
  <cp:keywords/>
  <dc:description/>
  <cp:lastModifiedBy>Department of Elder Affairs</cp:lastModifiedBy>
  <cp:lastPrinted>2008-01-29T15:00:57Z</cp:lastPrinted>
  <dcterms:created xsi:type="dcterms:W3CDTF">2006-01-26T23:35:37Z</dcterms:created>
  <dcterms:modified xsi:type="dcterms:W3CDTF">2008-01-29T15:01:06Z</dcterms:modified>
  <cp:category/>
  <cp:version/>
  <cp:contentType/>
  <cp:contentStatus/>
</cp:coreProperties>
</file>