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9975"/>
  </bookViews>
  <sheets>
    <sheet name="Matrix" sheetId="1" r:id="rId1"/>
    <sheet name="150% Poverty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  <c r="J12"/>
  <c r="J11"/>
  <c r="J10"/>
  <c r="J9"/>
  <c r="J8"/>
  <c r="J7"/>
  <c r="J6"/>
  <c r="J5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C12"/>
  <c r="B12" s="1"/>
  <c r="C11"/>
  <c r="B11" s="1"/>
  <c r="C10"/>
  <c r="B10" s="1"/>
  <c r="C9"/>
  <c r="B9" s="1"/>
  <c r="C8"/>
  <c r="B8" s="1"/>
  <c r="C7"/>
  <c r="B7" s="1"/>
  <c r="C6"/>
  <c r="B6" s="1"/>
  <c r="C5"/>
  <c r="B5" s="1"/>
  <c r="E12"/>
  <c r="D12" s="1"/>
  <c r="E11"/>
  <c r="D11" s="1"/>
  <c r="E10"/>
  <c r="D10" s="1"/>
  <c r="E9"/>
  <c r="D9" s="1"/>
  <c r="E8"/>
  <c r="D8" s="1"/>
  <c r="E7"/>
  <c r="D7" s="1"/>
  <c r="E6"/>
  <c r="D6" s="1"/>
  <c r="E5"/>
  <c r="D5" s="1"/>
  <c r="F14"/>
  <c r="F15" s="1"/>
  <c r="F16" s="1"/>
  <c r="F17" s="1"/>
  <c r="F18" s="1"/>
  <c r="F19" s="1"/>
  <c r="F20" s="1"/>
  <c r="F21" s="1"/>
  <c r="F22" s="1"/>
  <c r="F23" s="1"/>
  <c r="F24" s="1"/>
  <c r="G24" s="1"/>
  <c r="F13"/>
  <c r="G13" s="1"/>
  <c r="E18" l="1"/>
  <c r="D18" s="1"/>
  <c r="E24"/>
  <c r="D24" s="1"/>
  <c r="C14"/>
  <c r="B14" s="1"/>
  <c r="C16"/>
  <c r="B16" s="1"/>
  <c r="C18"/>
  <c r="B18" s="1"/>
  <c r="C20"/>
  <c r="B20" s="1"/>
  <c r="C22"/>
  <c r="B22" s="1"/>
  <c r="C24"/>
  <c r="B24" s="1"/>
  <c r="H14"/>
  <c r="I14" s="1"/>
  <c r="H16"/>
  <c r="I16" s="1"/>
  <c r="H18"/>
  <c r="I18" s="1"/>
  <c r="H20"/>
  <c r="I20" s="1"/>
  <c r="H22"/>
  <c r="I22" s="1"/>
  <c r="H24"/>
  <c r="I24" s="1"/>
  <c r="J14"/>
  <c r="J16"/>
  <c r="J18"/>
  <c r="J20"/>
  <c r="J22"/>
  <c r="J24"/>
  <c r="G14"/>
  <c r="G16"/>
  <c r="G18"/>
  <c r="G20"/>
  <c r="G22"/>
  <c r="E14"/>
  <c r="D14" s="1"/>
  <c r="E16"/>
  <c r="D16" s="1"/>
  <c r="E20"/>
  <c r="D20" s="1"/>
  <c r="E22"/>
  <c r="D22" s="1"/>
  <c r="E13"/>
  <c r="D13" s="1"/>
  <c r="E15"/>
  <c r="D15" s="1"/>
  <c r="E17"/>
  <c r="D17" s="1"/>
  <c r="E19"/>
  <c r="D19" s="1"/>
  <c r="E21"/>
  <c r="D21" s="1"/>
  <c r="E23"/>
  <c r="D23" s="1"/>
  <c r="C13"/>
  <c r="B13" s="1"/>
  <c r="C15"/>
  <c r="B15" s="1"/>
  <c r="C17"/>
  <c r="B17" s="1"/>
  <c r="C19"/>
  <c r="B19" s="1"/>
  <c r="C21"/>
  <c r="B21" s="1"/>
  <c r="C23"/>
  <c r="B23" s="1"/>
  <c r="H13"/>
  <c r="I13" s="1"/>
  <c r="H15"/>
  <c r="I15" s="1"/>
  <c r="H17"/>
  <c r="I17" s="1"/>
  <c r="H19"/>
  <c r="I19" s="1"/>
  <c r="H21"/>
  <c r="I21" s="1"/>
  <c r="H23"/>
  <c r="I23" s="1"/>
  <c r="J13"/>
  <c r="J15"/>
  <c r="J17"/>
  <c r="J19"/>
  <c r="J21"/>
  <c r="J23"/>
  <c r="G15"/>
  <c r="G17"/>
  <c r="G19"/>
  <c r="G21"/>
  <c r="G23"/>
</calcChain>
</file>

<file path=xl/sharedStrings.xml><?xml version="1.0" encoding="utf-8"?>
<sst xmlns="http://schemas.openxmlformats.org/spreadsheetml/2006/main" count="20" uniqueCount="20">
  <si>
    <t>EMERGENCY HOME ENERGY ASSISTANCE PROGRAM INCOME MATRIX</t>
  </si>
  <si>
    <t>NUMBER OF PEOPLE IN HOUSEHOLD</t>
  </si>
  <si>
    <t>50% of Poverty or Less</t>
  </si>
  <si>
    <t>Over 50% of Poverty but Less than 75%</t>
  </si>
  <si>
    <t>At least 75% but no more than 100% Poverty</t>
  </si>
  <si>
    <t>Over 100% but no more than 125% Poverty</t>
  </si>
  <si>
    <t>Over 125% but no more than 150% Poverty</t>
  </si>
  <si>
    <t>At or Below</t>
  </si>
  <si>
    <t>Annual Income at Least but No Greater Than</t>
  </si>
  <si>
    <t>These beneft levels are effective April 1, 2013.</t>
  </si>
  <si>
    <t>2013 POVERTY LEVELS
BY HOUSEHOLD SIZE AND INCOME
HOUSEHOLD INCOME IN DOLLARS PER YEAR</t>
  </si>
  <si>
    <t>EMERGENCY HOME ENERGY ASSISTANCE</t>
  </si>
  <si>
    <t>PROGRAM (EHEAP)</t>
  </si>
  <si>
    <t>POVERTY INCOME GUIDELINES*</t>
  </si>
  <si>
    <t>EFFECTIVE APRIL 1, 2013</t>
  </si>
  <si>
    <t>PEOPLE IN THE HOUSEHOLD</t>
  </si>
  <si>
    <t>Add this amount for each additional person in the household with more than 8 people.</t>
  </si>
  <si>
    <t>150% 
OF POVERTY</t>
  </si>
  <si>
    <t>*The above figures are based on the 2013 U.S. Department of Health and Human Services (HHS) poverty guidelines published in the Federal Register on January 24, 2013.</t>
  </si>
  <si>
    <t>mk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</si>
</sst>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&quot;$&quot;#,##0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41" fontId="0" fillId="0" borderId="2" xfId="0" applyNumberFormat="1" applyBorder="1"/>
    <xf numFmtId="41" fontId="0" fillId="2" borderId="3" xfId="0" applyNumberFormat="1" applyFill="1" applyBorder="1"/>
    <xf numFmtId="41" fontId="0" fillId="0" borderId="3" xfId="0" applyNumberFormat="1" applyBorder="1"/>
    <xf numFmtId="41" fontId="0" fillId="2" borderId="4" xfId="0" applyNumberFormat="1" applyFill="1" applyBorder="1"/>
    <xf numFmtId="41" fontId="0" fillId="0" borderId="5" xfId="0" applyNumberFormat="1" applyBorder="1"/>
    <xf numFmtId="41" fontId="0" fillId="0" borderId="6" xfId="0" applyNumberFormat="1" applyBorder="1"/>
    <xf numFmtId="41" fontId="0" fillId="2" borderId="7" xfId="0" applyNumberFormat="1" applyFill="1" applyBorder="1"/>
    <xf numFmtId="41" fontId="0" fillId="2" borderId="8" xfId="0" applyNumberFormat="1" applyFill="1" applyBorder="1"/>
    <xf numFmtId="41" fontId="0" fillId="0" borderId="7" xfId="0" applyNumberFormat="1" applyBorder="1"/>
    <xf numFmtId="41" fontId="0" fillId="0" borderId="8" xfId="0" applyNumberFormat="1" applyBorder="1"/>
    <xf numFmtId="41" fontId="0" fillId="2" borderId="9" xfId="0" applyNumberFormat="1" applyFill="1" applyBorder="1"/>
    <xf numFmtId="41" fontId="0" fillId="2" borderId="10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M14" sqref="M14"/>
    </sheetView>
  </sheetViews>
  <sheetFormatPr defaultRowHeight="12.75"/>
  <cols>
    <col min="1" max="1" width="14.7109375" customWidth="1"/>
    <col min="2" max="10" width="11.42578125" customWidth="1"/>
  </cols>
  <sheetData>
    <row r="1" spans="1:10" ht="22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ht="39" customHeight="1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1" customFormat="1" ht="45.75" customHeight="1">
      <c r="A3" s="31" t="s">
        <v>1</v>
      </c>
      <c r="B3" s="19" t="s">
        <v>2</v>
      </c>
      <c r="C3" s="33" t="s">
        <v>3</v>
      </c>
      <c r="D3" s="33"/>
      <c r="E3" s="33" t="s">
        <v>4</v>
      </c>
      <c r="F3" s="33"/>
      <c r="G3" s="33" t="s">
        <v>5</v>
      </c>
      <c r="H3" s="33"/>
      <c r="I3" s="33" t="s">
        <v>6</v>
      </c>
      <c r="J3" s="33"/>
    </row>
    <row r="4" spans="1:10" s="1" customFormat="1" ht="23.25" customHeight="1">
      <c r="A4" s="32"/>
      <c r="B4" s="18" t="s">
        <v>7</v>
      </c>
      <c r="C4" s="30" t="s">
        <v>8</v>
      </c>
      <c r="D4" s="30"/>
      <c r="E4" s="30"/>
      <c r="F4" s="30"/>
      <c r="G4" s="30"/>
      <c r="H4" s="30"/>
      <c r="I4" s="30"/>
      <c r="J4" s="30"/>
    </row>
    <row r="5" spans="1:10" ht="14.25" customHeight="1">
      <c r="A5" s="2">
        <v>1</v>
      </c>
      <c r="B5" s="6">
        <f>SUM(C5-1)</f>
        <v>5744</v>
      </c>
      <c r="C5" s="10">
        <f>SUM(F5*0.5)</f>
        <v>5745</v>
      </c>
      <c r="D5" s="11">
        <f>SUM(E5-1)</f>
        <v>8616.5</v>
      </c>
      <c r="E5" s="10">
        <f>SUM(F5*0.75)</f>
        <v>8617.5</v>
      </c>
      <c r="F5" s="11">
        <v>11490</v>
      </c>
      <c r="G5" s="10">
        <f>SUM(F5+1)</f>
        <v>11491</v>
      </c>
      <c r="H5" s="11">
        <f>SUM(F5*1.25)</f>
        <v>14362.5</v>
      </c>
      <c r="I5" s="10">
        <f>SUM(H5+1)</f>
        <v>14363.5</v>
      </c>
      <c r="J5" s="11">
        <f>SUM(F5*1.5)</f>
        <v>17235</v>
      </c>
    </row>
    <row r="6" spans="1:10" ht="14.25" customHeight="1">
      <c r="A6" s="3">
        <v>2</v>
      </c>
      <c r="B6" s="7">
        <f t="shared" ref="B6:B24" si="0">SUM(C6-1)</f>
        <v>7754</v>
      </c>
      <c r="C6" s="12">
        <f t="shared" ref="C6:C24" si="1">SUM(F6*0.5)</f>
        <v>7755</v>
      </c>
      <c r="D6" s="13">
        <f t="shared" ref="D6:D24" si="2">SUM(E6-1)</f>
        <v>11631.5</v>
      </c>
      <c r="E6" s="12">
        <f t="shared" ref="E6:E24" si="3">SUM(F6*0.75)</f>
        <v>11632.5</v>
      </c>
      <c r="F6" s="13">
        <v>15510</v>
      </c>
      <c r="G6" s="12">
        <f t="shared" ref="G6:G24" si="4">SUM(F6+1)</f>
        <v>15511</v>
      </c>
      <c r="H6" s="13">
        <f t="shared" ref="H6:H24" si="5">SUM(F6*1.25)</f>
        <v>19387.5</v>
      </c>
      <c r="I6" s="12">
        <f t="shared" ref="I6:I24" si="6">SUM(H6+1)</f>
        <v>19388.5</v>
      </c>
      <c r="J6" s="13">
        <f t="shared" ref="J6:J24" si="7">SUM(F6*1.5)</f>
        <v>23265</v>
      </c>
    </row>
    <row r="7" spans="1:10" ht="14.25" customHeight="1">
      <c r="A7" s="4">
        <v>3</v>
      </c>
      <c r="B7" s="8">
        <f t="shared" si="0"/>
        <v>9764</v>
      </c>
      <c r="C7" s="14">
        <f t="shared" si="1"/>
        <v>9765</v>
      </c>
      <c r="D7" s="15">
        <f t="shared" si="2"/>
        <v>14646.5</v>
      </c>
      <c r="E7" s="14">
        <f t="shared" si="3"/>
        <v>14647.5</v>
      </c>
      <c r="F7" s="15">
        <v>19530</v>
      </c>
      <c r="G7" s="14">
        <f t="shared" si="4"/>
        <v>19531</v>
      </c>
      <c r="H7" s="15">
        <f t="shared" si="5"/>
        <v>24412.5</v>
      </c>
      <c r="I7" s="14">
        <f t="shared" si="6"/>
        <v>24413.5</v>
      </c>
      <c r="J7" s="15">
        <f t="shared" si="7"/>
        <v>29295</v>
      </c>
    </row>
    <row r="8" spans="1:10" ht="14.25" customHeight="1">
      <c r="A8" s="3">
        <v>4</v>
      </c>
      <c r="B8" s="7">
        <f t="shared" si="0"/>
        <v>11774</v>
      </c>
      <c r="C8" s="12">
        <f t="shared" si="1"/>
        <v>11775</v>
      </c>
      <c r="D8" s="13">
        <f t="shared" si="2"/>
        <v>17661.5</v>
      </c>
      <c r="E8" s="12">
        <f t="shared" si="3"/>
        <v>17662.5</v>
      </c>
      <c r="F8" s="13">
        <v>23550</v>
      </c>
      <c r="G8" s="12">
        <f t="shared" si="4"/>
        <v>23551</v>
      </c>
      <c r="H8" s="13">
        <f t="shared" si="5"/>
        <v>29437.5</v>
      </c>
      <c r="I8" s="12">
        <f t="shared" si="6"/>
        <v>29438.5</v>
      </c>
      <c r="J8" s="13">
        <f t="shared" si="7"/>
        <v>35325</v>
      </c>
    </row>
    <row r="9" spans="1:10" ht="14.25" customHeight="1">
      <c r="A9" s="4">
        <v>5</v>
      </c>
      <c r="B9" s="8">
        <f t="shared" si="0"/>
        <v>13784</v>
      </c>
      <c r="C9" s="14">
        <f t="shared" si="1"/>
        <v>13785</v>
      </c>
      <c r="D9" s="15">
        <f t="shared" si="2"/>
        <v>20676.5</v>
      </c>
      <c r="E9" s="14">
        <f t="shared" si="3"/>
        <v>20677.5</v>
      </c>
      <c r="F9" s="15">
        <v>27570</v>
      </c>
      <c r="G9" s="14">
        <f t="shared" si="4"/>
        <v>27571</v>
      </c>
      <c r="H9" s="15">
        <f t="shared" si="5"/>
        <v>34462.5</v>
      </c>
      <c r="I9" s="14">
        <f t="shared" si="6"/>
        <v>34463.5</v>
      </c>
      <c r="J9" s="15">
        <f t="shared" si="7"/>
        <v>41355</v>
      </c>
    </row>
    <row r="10" spans="1:10" ht="14.25" customHeight="1">
      <c r="A10" s="3">
        <v>6</v>
      </c>
      <c r="B10" s="7">
        <f t="shared" si="0"/>
        <v>15794</v>
      </c>
      <c r="C10" s="12">
        <f t="shared" si="1"/>
        <v>15795</v>
      </c>
      <c r="D10" s="13">
        <f t="shared" si="2"/>
        <v>23691.5</v>
      </c>
      <c r="E10" s="12">
        <f t="shared" si="3"/>
        <v>23692.5</v>
      </c>
      <c r="F10" s="13">
        <v>31590</v>
      </c>
      <c r="G10" s="12">
        <f t="shared" si="4"/>
        <v>31591</v>
      </c>
      <c r="H10" s="13">
        <f t="shared" si="5"/>
        <v>39487.5</v>
      </c>
      <c r="I10" s="12">
        <f t="shared" si="6"/>
        <v>39488.5</v>
      </c>
      <c r="J10" s="13">
        <f t="shared" si="7"/>
        <v>47385</v>
      </c>
    </row>
    <row r="11" spans="1:10" ht="14.25" customHeight="1">
      <c r="A11" s="4">
        <v>7</v>
      </c>
      <c r="B11" s="8">
        <f t="shared" si="0"/>
        <v>17804</v>
      </c>
      <c r="C11" s="14">
        <f t="shared" si="1"/>
        <v>17805</v>
      </c>
      <c r="D11" s="15">
        <f t="shared" si="2"/>
        <v>26706.5</v>
      </c>
      <c r="E11" s="14">
        <f t="shared" si="3"/>
        <v>26707.5</v>
      </c>
      <c r="F11" s="15">
        <v>35610</v>
      </c>
      <c r="G11" s="14">
        <f t="shared" si="4"/>
        <v>35611</v>
      </c>
      <c r="H11" s="15">
        <f t="shared" si="5"/>
        <v>44512.5</v>
      </c>
      <c r="I11" s="14">
        <f t="shared" si="6"/>
        <v>44513.5</v>
      </c>
      <c r="J11" s="15">
        <f t="shared" si="7"/>
        <v>53415</v>
      </c>
    </row>
    <row r="12" spans="1:10" ht="14.25" customHeight="1">
      <c r="A12" s="3">
        <v>8</v>
      </c>
      <c r="B12" s="7">
        <f t="shared" si="0"/>
        <v>19814</v>
      </c>
      <c r="C12" s="12">
        <f t="shared" si="1"/>
        <v>19815</v>
      </c>
      <c r="D12" s="13">
        <f t="shared" si="2"/>
        <v>29721.5</v>
      </c>
      <c r="E12" s="12">
        <f t="shared" si="3"/>
        <v>29722.5</v>
      </c>
      <c r="F12" s="13">
        <v>39630</v>
      </c>
      <c r="G12" s="12">
        <f t="shared" si="4"/>
        <v>39631</v>
      </c>
      <c r="H12" s="13">
        <f t="shared" si="5"/>
        <v>49537.5</v>
      </c>
      <c r="I12" s="12">
        <f t="shared" si="6"/>
        <v>49538.5</v>
      </c>
      <c r="J12" s="13">
        <f t="shared" si="7"/>
        <v>59445</v>
      </c>
    </row>
    <row r="13" spans="1:10" ht="14.25" customHeight="1">
      <c r="A13" s="4">
        <v>9</v>
      </c>
      <c r="B13" s="8">
        <f t="shared" si="0"/>
        <v>21824</v>
      </c>
      <c r="C13" s="14">
        <f t="shared" si="1"/>
        <v>21825</v>
      </c>
      <c r="D13" s="15">
        <f t="shared" si="2"/>
        <v>32736.5</v>
      </c>
      <c r="E13" s="14">
        <f t="shared" si="3"/>
        <v>32737.5</v>
      </c>
      <c r="F13" s="15">
        <f>SUM(F12+4020)</f>
        <v>43650</v>
      </c>
      <c r="G13" s="14">
        <f t="shared" si="4"/>
        <v>43651</v>
      </c>
      <c r="H13" s="15">
        <f t="shared" si="5"/>
        <v>54562.5</v>
      </c>
      <c r="I13" s="14">
        <f t="shared" si="6"/>
        <v>54563.5</v>
      </c>
      <c r="J13" s="15">
        <f t="shared" si="7"/>
        <v>65475</v>
      </c>
    </row>
    <row r="14" spans="1:10" ht="14.25" customHeight="1">
      <c r="A14" s="3">
        <v>10</v>
      </c>
      <c r="B14" s="7">
        <f t="shared" si="0"/>
        <v>23834</v>
      </c>
      <c r="C14" s="12">
        <f t="shared" si="1"/>
        <v>23835</v>
      </c>
      <c r="D14" s="13">
        <f t="shared" si="2"/>
        <v>35751.5</v>
      </c>
      <c r="E14" s="12">
        <f t="shared" si="3"/>
        <v>35752.5</v>
      </c>
      <c r="F14" s="13">
        <f t="shared" ref="F14:F24" si="8">SUM(F13+4020)</f>
        <v>47670</v>
      </c>
      <c r="G14" s="12">
        <f t="shared" si="4"/>
        <v>47671</v>
      </c>
      <c r="H14" s="13">
        <f t="shared" si="5"/>
        <v>59587.5</v>
      </c>
      <c r="I14" s="12">
        <f t="shared" si="6"/>
        <v>59588.5</v>
      </c>
      <c r="J14" s="13">
        <f t="shared" si="7"/>
        <v>71505</v>
      </c>
    </row>
    <row r="15" spans="1:10" ht="14.25" customHeight="1">
      <c r="A15" s="4">
        <v>11</v>
      </c>
      <c r="B15" s="8">
        <f t="shared" si="0"/>
        <v>25844</v>
      </c>
      <c r="C15" s="14">
        <f t="shared" si="1"/>
        <v>25845</v>
      </c>
      <c r="D15" s="15">
        <f t="shared" si="2"/>
        <v>38766.5</v>
      </c>
      <c r="E15" s="14">
        <f t="shared" si="3"/>
        <v>38767.5</v>
      </c>
      <c r="F15" s="15">
        <f t="shared" si="8"/>
        <v>51690</v>
      </c>
      <c r="G15" s="14">
        <f t="shared" si="4"/>
        <v>51691</v>
      </c>
      <c r="H15" s="15">
        <f t="shared" si="5"/>
        <v>64612.5</v>
      </c>
      <c r="I15" s="14">
        <f t="shared" si="6"/>
        <v>64613.5</v>
      </c>
      <c r="J15" s="15">
        <f t="shared" si="7"/>
        <v>77535</v>
      </c>
    </row>
    <row r="16" spans="1:10" ht="14.25" customHeight="1">
      <c r="A16" s="3">
        <v>12</v>
      </c>
      <c r="B16" s="7">
        <f t="shared" si="0"/>
        <v>27854</v>
      </c>
      <c r="C16" s="12">
        <f t="shared" si="1"/>
        <v>27855</v>
      </c>
      <c r="D16" s="13">
        <f t="shared" si="2"/>
        <v>41781.5</v>
      </c>
      <c r="E16" s="12">
        <f t="shared" si="3"/>
        <v>41782.5</v>
      </c>
      <c r="F16" s="13">
        <f t="shared" si="8"/>
        <v>55710</v>
      </c>
      <c r="G16" s="12">
        <f t="shared" si="4"/>
        <v>55711</v>
      </c>
      <c r="H16" s="13">
        <f t="shared" si="5"/>
        <v>69637.5</v>
      </c>
      <c r="I16" s="12">
        <f t="shared" si="6"/>
        <v>69638.5</v>
      </c>
      <c r="J16" s="13">
        <f t="shared" si="7"/>
        <v>83565</v>
      </c>
    </row>
    <row r="17" spans="1:10" ht="14.25" customHeight="1">
      <c r="A17" s="4">
        <v>13</v>
      </c>
      <c r="B17" s="8">
        <f t="shared" si="0"/>
        <v>29864</v>
      </c>
      <c r="C17" s="14">
        <f t="shared" si="1"/>
        <v>29865</v>
      </c>
      <c r="D17" s="15">
        <f t="shared" si="2"/>
        <v>44796.5</v>
      </c>
      <c r="E17" s="14">
        <f t="shared" si="3"/>
        <v>44797.5</v>
      </c>
      <c r="F17" s="15">
        <f t="shared" si="8"/>
        <v>59730</v>
      </c>
      <c r="G17" s="14">
        <f t="shared" si="4"/>
        <v>59731</v>
      </c>
      <c r="H17" s="15">
        <f t="shared" si="5"/>
        <v>74662.5</v>
      </c>
      <c r="I17" s="14">
        <f t="shared" si="6"/>
        <v>74663.5</v>
      </c>
      <c r="J17" s="15">
        <f t="shared" si="7"/>
        <v>89595</v>
      </c>
    </row>
    <row r="18" spans="1:10" ht="14.25" customHeight="1">
      <c r="A18" s="3">
        <v>14</v>
      </c>
      <c r="B18" s="7">
        <f t="shared" si="0"/>
        <v>31874</v>
      </c>
      <c r="C18" s="12">
        <f t="shared" si="1"/>
        <v>31875</v>
      </c>
      <c r="D18" s="13">
        <f t="shared" si="2"/>
        <v>47811.5</v>
      </c>
      <c r="E18" s="12">
        <f t="shared" si="3"/>
        <v>47812.5</v>
      </c>
      <c r="F18" s="13">
        <f t="shared" si="8"/>
        <v>63750</v>
      </c>
      <c r="G18" s="12">
        <f t="shared" si="4"/>
        <v>63751</v>
      </c>
      <c r="H18" s="13">
        <f t="shared" si="5"/>
        <v>79687.5</v>
      </c>
      <c r="I18" s="12">
        <f t="shared" si="6"/>
        <v>79688.5</v>
      </c>
      <c r="J18" s="13">
        <f t="shared" si="7"/>
        <v>95625</v>
      </c>
    </row>
    <row r="19" spans="1:10" ht="14.25" customHeight="1">
      <c r="A19" s="4">
        <v>15</v>
      </c>
      <c r="B19" s="8">
        <f t="shared" si="0"/>
        <v>33884</v>
      </c>
      <c r="C19" s="14">
        <f t="shared" si="1"/>
        <v>33885</v>
      </c>
      <c r="D19" s="15">
        <f t="shared" si="2"/>
        <v>50826.5</v>
      </c>
      <c r="E19" s="14">
        <f t="shared" si="3"/>
        <v>50827.5</v>
      </c>
      <c r="F19" s="15">
        <f t="shared" si="8"/>
        <v>67770</v>
      </c>
      <c r="G19" s="14">
        <f t="shared" si="4"/>
        <v>67771</v>
      </c>
      <c r="H19" s="15">
        <f t="shared" si="5"/>
        <v>84712.5</v>
      </c>
      <c r="I19" s="14">
        <f t="shared" si="6"/>
        <v>84713.5</v>
      </c>
      <c r="J19" s="15">
        <f t="shared" si="7"/>
        <v>101655</v>
      </c>
    </row>
    <row r="20" spans="1:10" ht="14.25" customHeight="1">
      <c r="A20" s="3">
        <v>16</v>
      </c>
      <c r="B20" s="7">
        <f t="shared" si="0"/>
        <v>35894</v>
      </c>
      <c r="C20" s="12">
        <f t="shared" si="1"/>
        <v>35895</v>
      </c>
      <c r="D20" s="13">
        <f t="shared" si="2"/>
        <v>53841.5</v>
      </c>
      <c r="E20" s="12">
        <f t="shared" si="3"/>
        <v>53842.5</v>
      </c>
      <c r="F20" s="13">
        <f t="shared" si="8"/>
        <v>71790</v>
      </c>
      <c r="G20" s="12">
        <f t="shared" si="4"/>
        <v>71791</v>
      </c>
      <c r="H20" s="13">
        <f t="shared" si="5"/>
        <v>89737.5</v>
      </c>
      <c r="I20" s="12">
        <f t="shared" si="6"/>
        <v>89738.5</v>
      </c>
      <c r="J20" s="13">
        <f t="shared" si="7"/>
        <v>107685</v>
      </c>
    </row>
    <row r="21" spans="1:10" ht="14.25" customHeight="1">
      <c r="A21" s="4">
        <v>17</v>
      </c>
      <c r="B21" s="8">
        <f t="shared" si="0"/>
        <v>37904</v>
      </c>
      <c r="C21" s="14">
        <f t="shared" si="1"/>
        <v>37905</v>
      </c>
      <c r="D21" s="15">
        <f t="shared" si="2"/>
        <v>56856.5</v>
      </c>
      <c r="E21" s="14">
        <f t="shared" si="3"/>
        <v>56857.5</v>
      </c>
      <c r="F21" s="15">
        <f t="shared" si="8"/>
        <v>75810</v>
      </c>
      <c r="G21" s="14">
        <f t="shared" si="4"/>
        <v>75811</v>
      </c>
      <c r="H21" s="15">
        <f t="shared" si="5"/>
        <v>94762.5</v>
      </c>
      <c r="I21" s="14">
        <f t="shared" si="6"/>
        <v>94763.5</v>
      </c>
      <c r="J21" s="15">
        <f t="shared" si="7"/>
        <v>113715</v>
      </c>
    </row>
    <row r="22" spans="1:10" ht="14.25" customHeight="1">
      <c r="A22" s="3">
        <v>18</v>
      </c>
      <c r="B22" s="7">
        <f t="shared" si="0"/>
        <v>39914</v>
      </c>
      <c r="C22" s="12">
        <f t="shared" si="1"/>
        <v>39915</v>
      </c>
      <c r="D22" s="13">
        <f t="shared" si="2"/>
        <v>59871.5</v>
      </c>
      <c r="E22" s="12">
        <f t="shared" si="3"/>
        <v>59872.5</v>
      </c>
      <c r="F22" s="13">
        <f t="shared" si="8"/>
        <v>79830</v>
      </c>
      <c r="G22" s="12">
        <f t="shared" si="4"/>
        <v>79831</v>
      </c>
      <c r="H22" s="13">
        <f t="shared" si="5"/>
        <v>99787.5</v>
      </c>
      <c r="I22" s="12">
        <f t="shared" si="6"/>
        <v>99788.5</v>
      </c>
      <c r="J22" s="13">
        <f t="shared" si="7"/>
        <v>119745</v>
      </c>
    </row>
    <row r="23" spans="1:10" ht="14.25" customHeight="1">
      <c r="A23" s="4">
        <v>19</v>
      </c>
      <c r="B23" s="8">
        <f t="shared" si="0"/>
        <v>41924</v>
      </c>
      <c r="C23" s="14">
        <f t="shared" si="1"/>
        <v>41925</v>
      </c>
      <c r="D23" s="15">
        <f t="shared" si="2"/>
        <v>62886.5</v>
      </c>
      <c r="E23" s="14">
        <f t="shared" si="3"/>
        <v>62887.5</v>
      </c>
      <c r="F23" s="15">
        <f t="shared" si="8"/>
        <v>83850</v>
      </c>
      <c r="G23" s="14">
        <f t="shared" si="4"/>
        <v>83851</v>
      </c>
      <c r="H23" s="15">
        <f t="shared" si="5"/>
        <v>104812.5</v>
      </c>
      <c r="I23" s="14">
        <f t="shared" si="6"/>
        <v>104813.5</v>
      </c>
      <c r="J23" s="15">
        <f t="shared" si="7"/>
        <v>125775</v>
      </c>
    </row>
    <row r="24" spans="1:10" ht="14.25" customHeight="1">
      <c r="A24" s="5">
        <v>20</v>
      </c>
      <c r="B24" s="9">
        <f t="shared" si="0"/>
        <v>43934</v>
      </c>
      <c r="C24" s="16">
        <f t="shared" si="1"/>
        <v>43935</v>
      </c>
      <c r="D24" s="17">
        <f t="shared" si="2"/>
        <v>65901.5</v>
      </c>
      <c r="E24" s="16">
        <f t="shared" si="3"/>
        <v>65902.5</v>
      </c>
      <c r="F24" s="17">
        <f t="shared" si="8"/>
        <v>87870</v>
      </c>
      <c r="G24" s="16">
        <f t="shared" si="4"/>
        <v>87871</v>
      </c>
      <c r="H24" s="17">
        <f t="shared" si="5"/>
        <v>109837.5</v>
      </c>
      <c r="I24" s="16">
        <f t="shared" si="6"/>
        <v>109838.5</v>
      </c>
      <c r="J24" s="17">
        <f t="shared" si="7"/>
        <v>131805</v>
      </c>
    </row>
    <row r="26" spans="1:10">
      <c r="A26" t="s">
        <v>9</v>
      </c>
    </row>
  </sheetData>
  <mergeCells count="8">
    <mergeCell ref="A1:J1"/>
    <mergeCell ref="A2:J2"/>
    <mergeCell ref="C4:J4"/>
    <mergeCell ref="A3:A4"/>
    <mergeCell ref="C3:D3"/>
    <mergeCell ref="E3:F3"/>
    <mergeCell ref="G3:H3"/>
    <mergeCell ref="I3:J3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topLeftCell="A7" workbookViewId="0">
      <selection activeCell="B25" sqref="B25"/>
    </sheetView>
  </sheetViews>
  <sheetFormatPr defaultRowHeight="12.75"/>
  <cols>
    <col min="1" max="1" width="55" customWidth="1"/>
    <col min="2" max="2" width="20.5703125" customWidth="1"/>
  </cols>
  <sheetData>
    <row r="1" spans="1:2" s="20" customFormat="1" ht="20.25">
      <c r="A1" s="34" t="s">
        <v>11</v>
      </c>
      <c r="B1" s="34"/>
    </row>
    <row r="2" spans="1:2" s="20" customFormat="1" ht="20.25">
      <c r="A2" s="34" t="s">
        <v>12</v>
      </c>
      <c r="B2" s="34"/>
    </row>
    <row r="3" spans="1:2" s="20" customFormat="1" ht="20.25"/>
    <row r="4" spans="1:2" s="20" customFormat="1" ht="20.25">
      <c r="A4" s="34" t="s">
        <v>13</v>
      </c>
      <c r="B4" s="34"/>
    </row>
    <row r="5" spans="1:2" s="20" customFormat="1" ht="20.25"/>
    <row r="6" spans="1:2" s="20" customFormat="1" ht="20.25">
      <c r="A6" s="34" t="s">
        <v>14</v>
      </c>
      <c r="B6" s="34"/>
    </row>
    <row r="7" spans="1:2" s="20" customFormat="1" ht="20.25"/>
    <row r="8" spans="1:2" s="20" customFormat="1" ht="40.5">
      <c r="A8" s="25" t="s">
        <v>15</v>
      </c>
      <c r="B8" s="26" t="s">
        <v>17</v>
      </c>
    </row>
    <row r="9" spans="1:2" s="20" customFormat="1" ht="22.5" customHeight="1">
      <c r="A9" s="21">
        <v>1</v>
      </c>
      <c r="B9" s="22">
        <v>17235</v>
      </c>
    </row>
    <row r="10" spans="1:2" s="20" customFormat="1" ht="22.5" customHeight="1">
      <c r="A10" s="21">
        <v>2</v>
      </c>
      <c r="B10" s="22">
        <v>23265</v>
      </c>
    </row>
    <row r="11" spans="1:2" s="20" customFormat="1" ht="22.5" customHeight="1">
      <c r="A11" s="21">
        <v>3</v>
      </c>
      <c r="B11" s="22">
        <v>29295</v>
      </c>
    </row>
    <row r="12" spans="1:2" s="20" customFormat="1" ht="22.5" customHeight="1">
      <c r="A12" s="21">
        <v>4</v>
      </c>
      <c r="B12" s="22">
        <v>35325</v>
      </c>
    </row>
    <row r="13" spans="1:2" s="20" customFormat="1" ht="22.5" customHeight="1">
      <c r="A13" s="21">
        <v>5</v>
      </c>
      <c r="B13" s="22">
        <v>41355</v>
      </c>
    </row>
    <row r="14" spans="1:2" s="20" customFormat="1" ht="22.5" customHeight="1">
      <c r="A14" s="21">
        <v>6</v>
      </c>
      <c r="B14" s="22">
        <v>47385</v>
      </c>
    </row>
    <row r="15" spans="1:2" s="20" customFormat="1" ht="22.5" customHeight="1">
      <c r="A15" s="21">
        <v>7</v>
      </c>
      <c r="B15" s="22">
        <v>53415</v>
      </c>
    </row>
    <row r="16" spans="1:2" s="20" customFormat="1" ht="22.5" customHeight="1">
      <c r="A16" s="21">
        <v>8</v>
      </c>
      <c r="B16" s="22">
        <v>59445</v>
      </c>
    </row>
    <row r="17" spans="1:2" s="20" customFormat="1" ht="60.75">
      <c r="A17" s="23" t="s">
        <v>16</v>
      </c>
      <c r="B17" s="24">
        <v>4020</v>
      </c>
    </row>
    <row r="19" spans="1:2">
      <c r="A19" s="35" t="s">
        <v>18</v>
      </c>
      <c r="B19" s="35"/>
    </row>
    <row r="20" spans="1:2">
      <c r="A20" s="35"/>
      <c r="B20" s="35"/>
    </row>
    <row r="21" spans="1:2">
      <c r="A21" s="35"/>
      <c r="B21" s="35"/>
    </row>
    <row r="25" spans="1:2">
      <c r="B25" t="s">
        <v>19</v>
      </c>
    </row>
  </sheetData>
  <mergeCells count="5">
    <mergeCell ref="A1:B1"/>
    <mergeCell ref="A2:B2"/>
    <mergeCell ref="A4:B4"/>
    <mergeCell ref="A6:B6"/>
    <mergeCell ref="A19:B21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Matrix</vt:lpstr>
      <vt:lpstr>150% Poverty</vt:lpstr>
      <vt:lpstr>Sheet3</vt:lpstr>
      <vt:lpstr>Sheet4</vt:lpstr>
      <vt:lpstr>Sheet5</vt:lpstr>
    </vt:vector>
  </TitlesOfParts>
  <Company>doea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2013-02-20T18:06:16Z</cp:lastPrinted>
  <dcterms:created xsi:type="dcterms:W3CDTF">2013-02-20T16:22:29Z</dcterms:created>
  <dcterms:modified xsi:type="dcterms:W3CDTF">2013-03-12T14:34:15Z</dcterms:modified>
</cp:coreProperties>
</file>