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1"/>
  <workbookPr defaultThemeVersion="124226"/>
  <mc:AlternateContent xmlns:mc="http://schemas.openxmlformats.org/markup-compatibility/2006">
    <mc:Choice Requires="x15">
      <x15ac:absPath xmlns:x15ac="http://schemas.microsoft.com/office/spreadsheetml/2010/11/ac" url="https://fldoea-my.sharepoint.com/personal/bratcherk_elderaffairs_org/Documents/Desktop/"/>
    </mc:Choice>
  </mc:AlternateContent>
  <xr:revisionPtr revIDLastSave="20" documentId="8_{5BE52DDA-8E0D-4B1A-88E1-AC4F506EC1A7}" xr6:coauthVersionLast="47" xr6:coauthVersionMax="47" xr10:uidLastSave="{3FA125C2-A4CB-41A6-BEAA-C6FDB7BA0882}"/>
  <bookViews>
    <workbookView xWindow="28680" yWindow="-120" windowWidth="25440" windowHeight="15390" xr2:uid="{00000000-000D-0000-FFFF-FFFF00000000}"/>
  </bookViews>
  <sheets>
    <sheet name="Monthly Rate Calculation"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 l="1"/>
  <c r="N21" i="1" s="1"/>
  <c r="N20" i="1"/>
  <c r="I19" i="1" s="1"/>
  <c r="F46" i="1"/>
  <c r="S46" i="1" s="1"/>
  <c r="F45" i="1"/>
  <c r="S45" i="1" s="1"/>
  <c r="S47" i="1" s="1"/>
  <c r="Q58" i="1" s="1"/>
  <c r="I41" i="1"/>
  <c r="I40" i="1"/>
  <c r="F41" i="1"/>
  <c r="F40" i="1"/>
  <c r="F39" i="1"/>
  <c r="I36" i="1"/>
  <c r="I35" i="1"/>
  <c r="F36" i="1"/>
  <c r="F35" i="1"/>
  <c r="F34" i="1"/>
  <c r="I31" i="1"/>
  <c r="I30" i="1"/>
  <c r="F31" i="1"/>
  <c r="F30" i="1"/>
  <c r="F29" i="1"/>
  <c r="I26" i="1"/>
  <c r="I25" i="1"/>
  <c r="F26" i="1"/>
  <c r="F25" i="1"/>
  <c r="F24" i="1"/>
  <c r="F21" i="1"/>
  <c r="I20" i="1"/>
  <c r="F20" i="1"/>
  <c r="I21" i="1"/>
  <c r="F19" i="1"/>
  <c r="K35" i="1"/>
  <c r="K25" i="1"/>
  <c r="N26" i="1"/>
  <c r="N24" i="1" s="1"/>
  <c r="S24" i="1" s="1"/>
  <c r="S27" i="1" s="1"/>
  <c r="Q53" i="1" s="1"/>
  <c r="K24" i="1"/>
  <c r="K36" i="1"/>
  <c r="N30" i="1"/>
  <c r="N31" i="1"/>
  <c r="K29" i="1"/>
  <c r="N25" i="1"/>
  <c r="S25" i="1"/>
  <c r="N35" i="1"/>
  <c r="I34" i="1" s="1"/>
  <c r="S35" i="1"/>
  <c r="K21" i="1"/>
  <c r="K31" i="1"/>
  <c r="S31" i="1"/>
  <c r="N29" i="1"/>
  <c r="S29" i="1" s="1"/>
  <c r="S32" i="1" s="1"/>
  <c r="Q54" i="1" s="1"/>
  <c r="K40" i="1"/>
  <c r="N41" i="1"/>
  <c r="S41" i="1" s="1"/>
  <c r="N36" i="1"/>
  <c r="K20" i="1"/>
  <c r="N40" i="1"/>
  <c r="I39" i="1" s="1"/>
  <c r="K41" i="1"/>
  <c r="K30" i="1"/>
  <c r="K26" i="1"/>
  <c r="S26" i="1"/>
  <c r="I24" i="1"/>
  <c r="S30" i="1"/>
  <c r="I29" i="1"/>
  <c r="K34" i="1"/>
  <c r="S40" i="1"/>
  <c r="S36" i="1"/>
  <c r="N19" i="1" l="1"/>
  <c r="S19" i="1" s="1"/>
  <c r="S22" i="1" s="1"/>
  <c r="Q52" i="1" s="1"/>
  <c r="Q57" i="1" s="1"/>
  <c r="Q59" i="1" s="1"/>
  <c r="S21" i="1"/>
  <c r="K19" i="1"/>
  <c r="S20" i="1"/>
  <c r="K39" i="1"/>
  <c r="N34" i="1"/>
  <c r="S34" i="1" s="1"/>
  <c r="S37" i="1" s="1"/>
  <c r="Q55" i="1" s="1"/>
  <c r="N39" i="1"/>
  <c r="S39" i="1" s="1"/>
  <c r="S42" i="1" s="1"/>
  <c r="Q56" i="1" s="1"/>
</calcChain>
</file>

<file path=xl/sharedStrings.xml><?xml version="1.0" encoding="utf-8"?>
<sst xmlns="http://schemas.openxmlformats.org/spreadsheetml/2006/main" count="190" uniqueCount="57">
  <si>
    <t>Adult Care Food Program Monthly Reimbursement Calculation Form</t>
  </si>
  <si>
    <t>Valid from July 1, 2021 - June 30, 2022 (using new ACFP web-based calculation)</t>
  </si>
  <si>
    <t>1. Enrollment (from current enrollment rosters)</t>
  </si>
  <si>
    <t>Number of participants eligible for free meals</t>
  </si>
  <si>
    <t>Number of participants eligible for reduced-price</t>
  </si>
  <si>
    <t>Number of participants eligible for nonneedy meals</t>
  </si>
  <si>
    <t>Total number of enrolled participants</t>
  </si>
  <si>
    <t>2.  Number of meals served by type (from your monthly point of service meal count)</t>
  </si>
  <si>
    <t>Breakfast:</t>
  </si>
  <si>
    <t>AM Supplment:</t>
  </si>
  <si>
    <t>Lunch:</t>
  </si>
  <si>
    <t>PM supplment</t>
  </si>
  <si>
    <t>Supper:</t>
  </si>
  <si>
    <t>3. Calculation to Determine Meal Reimbursement</t>
  </si>
  <si>
    <t xml:space="preserve">a. For Nonneedy and Reduced catergory, multiply number of meals served by the ratio of the catergory's enrollment to total enrollments.  Round to whole number to get total meals served by category.  For Free category, subtract non-needy and reduced meals from number of meals served. </t>
  </si>
  <si>
    <t xml:space="preserve">b. Multiply total meals served by category by reimbursement rate to get the meal reimbursement amount. </t>
  </si>
  <si>
    <t>Types of Meals</t>
  </si>
  <si>
    <t>Category</t>
  </si>
  <si>
    <t>Calculation</t>
  </si>
  <si>
    <t xml:space="preserve">Number of Meals served by category (rounded down to whole numbers) </t>
  </si>
  <si>
    <t>Reimbursement Rate</t>
  </si>
  <si>
    <t>Meal Reimbursement</t>
  </si>
  <si>
    <t>Breakfast</t>
  </si>
  <si>
    <t>Free</t>
  </si>
  <si>
    <t>x</t>
  </si>
  <si>
    <t>−</t>
  </si>
  <si>
    <t>(</t>
  </si>
  <si>
    <t>+</t>
  </si>
  <si>
    <t>)</t>
  </si>
  <si>
    <t>=</t>
  </si>
  <si>
    <t>Reduced</t>
  </si>
  <si>
    <t>÷</t>
  </si>
  <si>
    <t>Nonneedy</t>
  </si>
  <si>
    <t>Total Breakfast reimbursement</t>
  </si>
  <si>
    <t>AM Supplement</t>
  </si>
  <si>
    <t xml:space="preserve">Total AM Supplement reimbursement </t>
  </si>
  <si>
    <t>Lunch</t>
  </si>
  <si>
    <t xml:space="preserve">Total lunch reimbursement </t>
  </si>
  <si>
    <t>PM Supplement</t>
  </si>
  <si>
    <t xml:space="preserve">Total PM Supplement reimbursement </t>
  </si>
  <si>
    <t>Supper</t>
  </si>
  <si>
    <t>Total supper reimbursement</t>
  </si>
  <si>
    <t>4. Cash in Lieu of Commodities Reimbursement</t>
  </si>
  <si>
    <t>Round final amount to 2 digits after decimal.</t>
  </si>
  <si>
    <t>Number of Lunches Served</t>
  </si>
  <si>
    <t>Current Reimbursement</t>
  </si>
  <si>
    <t>Number of Suppers Served</t>
  </si>
  <si>
    <t>Total Cash in Lieu of Commodities reimbursement</t>
  </si>
  <si>
    <t>5. Total Monthly Reimbursement</t>
  </si>
  <si>
    <t>a. List "Meal Reimbursement" (obtained in #3) for each "Meal Type".</t>
  </si>
  <si>
    <t>b. List "Total Cash in Lieu of Commodities" (obtained in #4).</t>
  </si>
  <si>
    <t>c. Add Together for "Total Monthly Reimbursement".</t>
  </si>
  <si>
    <t>A.M. Supplement</t>
  </si>
  <si>
    <t>P.M. Supplement</t>
  </si>
  <si>
    <t xml:space="preserve">Food Reimbursement </t>
  </si>
  <si>
    <t xml:space="preserve">Cash in Lieu of Commodities Reimbursement </t>
  </si>
  <si>
    <t>Total Monthly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</si>
</sst>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0000\ ;\(&quot;$&quot;#,##0.0000\)"/>
    <numFmt numFmtId="165" formatCode="&quot;$&quot;#,##0.00"/>
  </numFmts>
  <fonts count="11">
    <font>
      <sz val="10"/>
      <name val="Arial"/>
    </font>
    <font>
      <b/>
      <sz val="18"/>
      <name val="Arial"/>
      <family val="2"/>
    </font>
    <font>
      <b/>
      <sz val="12"/>
      <name val="Arial"/>
      <family val="2"/>
    </font>
    <font>
      <sz val="9"/>
      <name val="Times New Roman"/>
      <family val="1"/>
    </font>
    <font>
      <sz val="10"/>
      <name val="Arial"/>
      <family val="2"/>
    </font>
    <font>
      <sz val="9"/>
      <name val="Calibri"/>
      <family val="2"/>
    </font>
    <font>
      <b/>
      <sz val="10"/>
      <name val="Times New Roman"/>
      <family val="1"/>
    </font>
    <font>
      <sz val="10"/>
      <name val="Times New Roman"/>
      <family val="1"/>
    </font>
    <font>
      <b/>
      <sz val="9"/>
      <name val="Times New Roman"/>
      <family val="1"/>
    </font>
    <font>
      <b/>
      <i/>
      <sz val="10"/>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24"/>
      </patternFill>
    </fill>
    <fill>
      <patternFill patternType="solid">
        <fgColor rgb="FFFFFF00"/>
        <bgColor indexed="64"/>
      </patternFill>
    </fill>
  </fills>
  <borders count="19">
    <border>
      <left/>
      <right/>
      <top/>
      <bottom/>
      <diagonal/>
    </border>
    <border>
      <left/>
      <right/>
      <top style="double">
        <color indexed="0"/>
      </top>
      <bottom/>
      <diagonal/>
    </border>
    <border>
      <left/>
      <right style="thin">
        <color indexed="0"/>
      </right>
      <top/>
      <bottom/>
      <diagonal/>
    </border>
    <border>
      <left/>
      <right/>
      <top style="thin">
        <color indexed="64"/>
      </top>
      <bottom/>
      <diagonal/>
    </border>
    <border>
      <left/>
      <right/>
      <top/>
      <bottom style="thin">
        <color indexed="0"/>
      </bottom>
      <diagonal/>
    </border>
    <border>
      <left/>
      <right style="thin">
        <color indexed="64"/>
      </right>
      <top/>
      <bottom style="thin">
        <color indexed="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thin">
        <color indexed="0"/>
      </bottom>
      <diagonal/>
    </border>
    <border>
      <left/>
      <right style="thin">
        <color indexed="64"/>
      </right>
      <top style="thin">
        <color indexed="64"/>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0"/>
      </right>
      <top style="thin">
        <color indexed="64"/>
      </top>
      <bottom/>
      <diagonal/>
    </border>
    <border>
      <left/>
      <right/>
      <top style="thin">
        <color indexed="0"/>
      </top>
      <bottom style="thin">
        <color indexed="0"/>
      </bottom>
      <diagonal/>
    </border>
  </borders>
  <cellStyleXfs count="8">
    <xf numFmtId="165" fontId="0" fillId="0" borderId="0" applyFont="0" applyBorder="0" applyAlignment="0" applyProtection="0">
      <alignment vertical="top"/>
    </xf>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cellStyleXfs>
  <cellXfs count="85">
    <xf numFmtId="165" fontId="0" fillId="0" borderId="0" xfId="0">
      <alignment vertical="top"/>
    </xf>
    <xf numFmtId="165" fontId="3" fillId="0" borderId="0" xfId="0" applyFont="1">
      <alignment vertical="top"/>
    </xf>
    <xf numFmtId="165" fontId="5" fillId="0" borderId="0" xfId="0" applyFont="1">
      <alignment vertical="top"/>
    </xf>
    <xf numFmtId="165" fontId="7" fillId="0" borderId="0" xfId="0" applyFont="1">
      <alignment vertical="top"/>
    </xf>
    <xf numFmtId="165" fontId="7" fillId="0" borderId="2" xfId="0" applyFont="1" applyBorder="1">
      <alignment vertical="top"/>
    </xf>
    <xf numFmtId="0" fontId="7" fillId="0" borderId="0" xfId="0" applyNumberFormat="1" applyFont="1">
      <alignment vertical="top"/>
    </xf>
    <xf numFmtId="3" fontId="7" fillId="0" borderId="0" xfId="0" applyNumberFormat="1" applyFont="1">
      <alignment vertical="top"/>
    </xf>
    <xf numFmtId="1" fontId="7" fillId="0" borderId="0" xfId="0" applyNumberFormat="1" applyFont="1">
      <alignment vertical="top"/>
    </xf>
    <xf numFmtId="0" fontId="7" fillId="2" borderId="0" xfId="0" applyNumberFormat="1" applyFont="1" applyFill="1">
      <alignment vertical="top"/>
    </xf>
    <xf numFmtId="165" fontId="7" fillId="0" borderId="0" xfId="0" applyFont="1" applyAlignment="1">
      <alignment horizontal="right" vertical="top"/>
    </xf>
    <xf numFmtId="7" fontId="7" fillId="0" borderId="0" xfId="0" applyNumberFormat="1" applyFont="1">
      <alignment vertical="top"/>
    </xf>
    <xf numFmtId="165" fontId="7" fillId="0" borderId="3" xfId="0" applyFont="1" applyBorder="1">
      <alignment vertical="top"/>
    </xf>
    <xf numFmtId="7" fontId="7" fillId="0" borderId="4" xfId="0" applyNumberFormat="1" applyFont="1" applyBorder="1">
      <alignment vertical="top"/>
    </xf>
    <xf numFmtId="7" fontId="7" fillId="0" borderId="5" xfId="0" applyNumberFormat="1" applyFont="1" applyBorder="1">
      <alignment vertical="top"/>
    </xf>
    <xf numFmtId="0" fontId="7" fillId="0" borderId="6" xfId="0" applyNumberFormat="1" applyFont="1" applyBorder="1">
      <alignment vertical="top"/>
    </xf>
    <xf numFmtId="165" fontId="7" fillId="0" borderId="7" xfId="0" applyFont="1" applyBorder="1">
      <alignment vertical="top"/>
    </xf>
    <xf numFmtId="165" fontId="7" fillId="0" borderId="6" xfId="0" applyFont="1" applyBorder="1">
      <alignment vertical="top"/>
    </xf>
    <xf numFmtId="0" fontId="7" fillId="0" borderId="8" xfId="0" applyNumberFormat="1" applyFont="1" applyBorder="1">
      <alignment vertical="top"/>
    </xf>
    <xf numFmtId="3" fontId="7" fillId="0" borderId="9" xfId="0" applyNumberFormat="1" applyFont="1" applyBorder="1">
      <alignment vertical="top"/>
    </xf>
    <xf numFmtId="7" fontId="7" fillId="0" borderId="9" xfId="0" applyNumberFormat="1" applyFont="1" applyBorder="1">
      <alignment vertical="top"/>
    </xf>
    <xf numFmtId="7" fontId="7" fillId="0" borderId="10" xfId="0" applyNumberFormat="1" applyFont="1" applyBorder="1">
      <alignment vertical="top"/>
    </xf>
    <xf numFmtId="3" fontId="7" fillId="0" borderId="4" xfId="0" applyNumberFormat="1" applyFont="1" applyBorder="1">
      <alignment vertical="top"/>
    </xf>
    <xf numFmtId="1" fontId="7" fillId="0" borderId="3" xfId="0" applyNumberFormat="1" applyFont="1" applyBorder="1">
      <alignment vertical="top"/>
    </xf>
    <xf numFmtId="165" fontId="7" fillId="0" borderId="4" xfId="0" applyFont="1" applyBorder="1">
      <alignment vertical="top"/>
    </xf>
    <xf numFmtId="165" fontId="7" fillId="0" borderId="11" xfId="0" applyFont="1" applyBorder="1">
      <alignment vertical="top"/>
    </xf>
    <xf numFmtId="165" fontId="7" fillId="0" borderId="12" xfId="0" applyFont="1" applyBorder="1">
      <alignment vertical="top"/>
    </xf>
    <xf numFmtId="0" fontId="7" fillId="0" borderId="13" xfId="0" applyNumberFormat="1" applyFont="1" applyBorder="1">
      <alignment vertical="top"/>
    </xf>
    <xf numFmtId="165" fontId="6" fillId="0" borderId="3" xfId="0" applyFont="1" applyBorder="1" applyAlignment="1">
      <alignment vertical="center"/>
    </xf>
    <xf numFmtId="165" fontId="7" fillId="0" borderId="14" xfId="0" applyFont="1" applyBorder="1">
      <alignment vertical="top"/>
    </xf>
    <xf numFmtId="165" fontId="7" fillId="0" borderId="4" xfId="0" applyFont="1" applyBorder="1" applyAlignment="1">
      <alignment horizontal="right" vertical="top"/>
    </xf>
    <xf numFmtId="165" fontId="7" fillId="0" borderId="15" xfId="0" applyFont="1" applyBorder="1">
      <alignment vertical="top"/>
    </xf>
    <xf numFmtId="165" fontId="6" fillId="0" borderId="16" xfId="0" applyFont="1" applyBorder="1">
      <alignment vertical="top"/>
    </xf>
    <xf numFmtId="165" fontId="6" fillId="0" borderId="3" xfId="0" applyFont="1" applyBorder="1">
      <alignment vertical="top"/>
    </xf>
    <xf numFmtId="165" fontId="8" fillId="0" borderId="14" xfId="0" applyFont="1" applyBorder="1" applyAlignment="1">
      <alignment horizontal="center" vertical="center" wrapText="1"/>
    </xf>
    <xf numFmtId="3" fontId="7" fillId="0" borderId="8" xfId="0" applyNumberFormat="1" applyFont="1" applyBorder="1">
      <alignment vertical="top"/>
    </xf>
    <xf numFmtId="1" fontId="7" fillId="0" borderId="8" xfId="0" applyNumberFormat="1" applyFont="1" applyBorder="1">
      <alignment vertical="top"/>
    </xf>
    <xf numFmtId="164" fontId="7" fillId="0" borderId="4" xfId="0" applyNumberFormat="1" applyFont="1" applyBorder="1">
      <alignment vertical="top"/>
    </xf>
    <xf numFmtId="165" fontId="6" fillId="2" borderId="12" xfId="0" applyFont="1" applyFill="1" applyBorder="1">
      <alignment vertical="top"/>
    </xf>
    <xf numFmtId="165" fontId="7" fillId="0" borderId="17" xfId="0" applyFont="1" applyBorder="1">
      <alignment vertical="top"/>
    </xf>
    <xf numFmtId="165" fontId="9" fillId="0" borderId="6" xfId="0" applyFont="1" applyBorder="1">
      <alignment vertical="top"/>
    </xf>
    <xf numFmtId="7" fontId="6" fillId="0" borderId="15" xfId="0" applyNumberFormat="1" applyFont="1" applyBorder="1">
      <alignment vertical="top"/>
    </xf>
    <xf numFmtId="7" fontId="6" fillId="0" borderId="8" xfId="0" applyNumberFormat="1" applyFont="1" applyBorder="1">
      <alignment vertical="top"/>
    </xf>
    <xf numFmtId="165" fontId="7" fillId="3" borderId="12" xfId="0" applyFont="1" applyFill="1" applyBorder="1">
      <alignment vertical="top"/>
    </xf>
    <xf numFmtId="165" fontId="7" fillId="3" borderId="0" xfId="0" applyFont="1" applyFill="1">
      <alignment vertical="top"/>
    </xf>
    <xf numFmtId="0" fontId="7" fillId="3" borderId="0" xfId="0" applyNumberFormat="1" applyFont="1" applyFill="1">
      <alignment vertical="top"/>
    </xf>
    <xf numFmtId="1" fontId="7" fillId="3" borderId="0" xfId="0" applyNumberFormat="1" applyFont="1" applyFill="1">
      <alignment vertical="top"/>
    </xf>
    <xf numFmtId="7" fontId="7" fillId="3" borderId="0" xfId="0" applyNumberFormat="1" applyFont="1" applyFill="1">
      <alignment vertical="top"/>
    </xf>
    <xf numFmtId="7" fontId="7" fillId="3" borderId="14" xfId="0" applyNumberFormat="1" applyFont="1" applyFill="1" applyBorder="1">
      <alignment vertical="top"/>
    </xf>
    <xf numFmtId="165" fontId="3" fillId="3" borderId="12" xfId="0" applyFont="1" applyFill="1" applyBorder="1">
      <alignment vertical="top"/>
    </xf>
    <xf numFmtId="0" fontId="7" fillId="4" borderId="15" xfId="0" applyNumberFormat="1" applyFont="1" applyFill="1" applyBorder="1">
      <alignment vertical="top"/>
    </xf>
    <xf numFmtId="3" fontId="7" fillId="5" borderId="0" xfId="0" applyNumberFormat="1" applyFont="1" applyFill="1">
      <alignment vertical="top"/>
    </xf>
    <xf numFmtId="0" fontId="3" fillId="0" borderId="0" xfId="0" applyNumberFormat="1" applyFont="1">
      <alignment vertical="top"/>
    </xf>
    <xf numFmtId="165" fontId="8" fillId="0" borderId="0" xfId="0" applyFont="1" applyAlignment="1">
      <alignment horizontal="center" vertical="center" wrapText="1"/>
    </xf>
    <xf numFmtId="165" fontId="8" fillId="0" borderId="0" xfId="0" applyFont="1" applyAlignment="1">
      <alignment horizontal="center" vertical="center"/>
    </xf>
    <xf numFmtId="165" fontId="9" fillId="0" borderId="6" xfId="0" applyFont="1" applyBorder="1" applyAlignment="1">
      <alignment horizontal="right" vertical="top" wrapText="1"/>
    </xf>
    <xf numFmtId="165" fontId="3" fillId="0" borderId="6" xfId="0" applyFont="1" applyBorder="1" applyAlignment="1">
      <alignment horizontal="center" vertical="top"/>
    </xf>
    <xf numFmtId="165" fontId="9" fillId="0" borderId="6" xfId="0" applyFont="1" applyBorder="1" applyAlignment="1">
      <alignment horizontal="right" vertical="top"/>
    </xf>
    <xf numFmtId="165" fontId="9" fillId="0" borderId="6" xfId="0" applyFont="1" applyBorder="1" applyAlignment="1">
      <alignment horizontal="right" vertical="center"/>
    </xf>
    <xf numFmtId="3" fontId="7" fillId="2" borderId="6" xfId="0" applyNumberFormat="1" applyFont="1" applyFill="1" applyBorder="1" applyAlignment="1">
      <alignment horizontal="center" vertical="top"/>
    </xf>
    <xf numFmtId="3" fontId="7" fillId="2" borderId="8" xfId="0" applyNumberFormat="1" applyFont="1" applyFill="1" applyBorder="1" applyAlignment="1">
      <alignment horizontal="center" vertical="top"/>
    </xf>
    <xf numFmtId="165" fontId="7" fillId="0" borderId="16" xfId="0" applyFont="1" applyBorder="1" applyAlignment="1">
      <alignment horizontal="center" vertical="center"/>
    </xf>
    <xf numFmtId="165" fontId="7" fillId="0" borderId="3" xfId="0" applyFont="1" applyBorder="1" applyAlignment="1">
      <alignment horizontal="center" vertical="center"/>
    </xf>
    <xf numFmtId="165" fontId="7" fillId="0" borderId="12" xfId="0" applyFont="1" applyBorder="1" applyAlignment="1">
      <alignment horizontal="center" vertical="center"/>
    </xf>
    <xf numFmtId="165" fontId="7" fillId="0" borderId="0" xfId="0" applyFont="1" applyAlignment="1">
      <alignment horizontal="center" vertical="center"/>
    </xf>
    <xf numFmtId="165" fontId="7" fillId="0" borderId="7" xfId="0" applyFont="1" applyBorder="1" applyAlignment="1">
      <alignment horizontal="center" vertical="center"/>
    </xf>
    <xf numFmtId="165" fontId="7" fillId="0" borderId="6" xfId="0" applyFont="1" applyBorder="1" applyAlignment="1">
      <alignment horizontal="center" vertical="center"/>
    </xf>
    <xf numFmtId="165" fontId="7" fillId="0" borderId="16" xfId="0" applyFont="1" applyBorder="1" applyAlignment="1">
      <alignment horizontal="center" vertical="center" wrapText="1"/>
    </xf>
    <xf numFmtId="165" fontId="7" fillId="0" borderId="3" xfId="0" applyFont="1" applyBorder="1" applyAlignment="1">
      <alignment horizontal="center" vertical="center" wrapText="1"/>
    </xf>
    <xf numFmtId="165" fontId="7" fillId="0" borderId="12" xfId="0" applyFont="1" applyBorder="1" applyAlignment="1">
      <alignment horizontal="center" vertical="center" wrapText="1"/>
    </xf>
    <xf numFmtId="165" fontId="7" fillId="0" borderId="0" xfId="0" applyFont="1" applyAlignment="1">
      <alignment horizontal="center" vertical="center" wrapText="1"/>
    </xf>
    <xf numFmtId="1" fontId="7" fillId="2" borderId="9" xfId="0" applyNumberFormat="1" applyFont="1" applyFill="1" applyBorder="1" applyAlignment="1">
      <alignment horizontal="center" vertical="top"/>
    </xf>
    <xf numFmtId="1" fontId="7" fillId="0" borderId="18" xfId="0" applyNumberFormat="1" applyFont="1" applyBorder="1" applyAlignment="1">
      <alignment horizontal="center" vertical="top"/>
    </xf>
    <xf numFmtId="1" fontId="7" fillId="0" borderId="9" xfId="0" applyNumberFormat="1" applyFont="1" applyBorder="1" applyAlignment="1">
      <alignment horizontal="center" vertical="top"/>
    </xf>
    <xf numFmtId="165" fontId="8" fillId="0" borderId="0" xfId="0" applyFont="1" applyAlignment="1">
      <alignment horizontal="center" vertical="center" wrapText="1"/>
    </xf>
    <xf numFmtId="165" fontId="8" fillId="0" borderId="12" xfId="0" applyFont="1" applyBorder="1" applyAlignment="1">
      <alignment horizontal="center" vertical="center" wrapText="1"/>
    </xf>
    <xf numFmtId="165" fontId="8" fillId="0" borderId="0" xfId="0" applyFont="1" applyAlignment="1">
      <alignment horizontal="center" vertical="center"/>
    </xf>
    <xf numFmtId="165" fontId="10" fillId="0" borderId="0" xfId="0" applyFont="1" applyAlignment="1">
      <alignment horizontal="center" vertical="top"/>
    </xf>
    <xf numFmtId="165" fontId="7" fillId="0" borderId="12" xfId="0" applyFont="1" applyBorder="1" applyAlignment="1">
      <alignment horizontal="left" vertical="top" wrapText="1"/>
    </xf>
    <xf numFmtId="165" fontId="7" fillId="0" borderId="0" xfId="0" applyFont="1" applyAlignment="1">
      <alignment horizontal="left" vertical="top" wrapText="1"/>
    </xf>
    <xf numFmtId="165" fontId="7" fillId="0" borderId="14" xfId="0" applyFont="1" applyBorder="1" applyAlignment="1">
      <alignment horizontal="left" vertical="top" wrapText="1"/>
    </xf>
    <xf numFmtId="165" fontId="7" fillId="0" borderId="12" xfId="0" applyFont="1" applyBorder="1" applyAlignment="1">
      <alignment horizontal="left" vertical="top"/>
    </xf>
    <xf numFmtId="165" fontId="7" fillId="0" borderId="0" xfId="0" applyFont="1" applyAlignment="1">
      <alignment horizontal="left" vertical="top"/>
    </xf>
    <xf numFmtId="165" fontId="7" fillId="0" borderId="14" xfId="0" applyFont="1" applyBorder="1" applyAlignment="1">
      <alignment horizontal="left" vertical="top"/>
    </xf>
    <xf numFmtId="165" fontId="6" fillId="0" borderId="16" xfId="0" applyFont="1" applyBorder="1" applyAlignment="1">
      <alignment horizontal="left" vertical="top"/>
    </xf>
    <xf numFmtId="165" fontId="6" fillId="0" borderId="3" xfId="0" applyFont="1" applyBorder="1" applyAlignment="1">
      <alignment horizontal="left" vertical="top"/>
    </xf>
  </cellXfs>
  <cellStyles count="8">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abSelected="1" topLeftCell="A17" workbookViewId="0">
      <selection activeCell="Q47" sqref="I47:Q47"/>
    </sheetView>
  </sheetViews>
  <sheetFormatPr defaultColWidth="8.42578125" defaultRowHeight="12"/>
  <cols>
    <col min="1" max="1" width="1.85546875" style="1" customWidth="1"/>
    <col min="2" max="2" width="1.28515625" style="1" customWidth="1"/>
    <col min="3" max="3" width="7.140625" style="1" customWidth="1"/>
    <col min="4" max="4" width="11.7109375" style="1" customWidth="1"/>
    <col min="5" max="5" width="1.28515625" style="1" customWidth="1"/>
    <col min="6" max="6" width="8.42578125" style="1" customWidth="1"/>
    <col min="7" max="7" width="2.140625" style="1" customWidth="1"/>
    <col min="8" max="8" width="1.28515625" style="1" customWidth="1"/>
    <col min="9" max="9" width="4.5703125" style="1" customWidth="1"/>
    <col min="10" max="10" width="1.7109375" style="1" customWidth="1"/>
    <col min="11" max="11" width="4.7109375" style="1" customWidth="1"/>
    <col min="12" max="12" width="1.28515625" style="1" customWidth="1"/>
    <col min="13" max="13" width="1.5703125" style="1" customWidth="1"/>
    <col min="14" max="14" width="8.28515625" style="1" customWidth="1"/>
    <col min="15" max="15" width="9.85546875" style="1" customWidth="1"/>
    <col min="16" max="16" width="1.42578125" style="1" customWidth="1"/>
    <col min="17" max="17" width="14.5703125" style="1" customWidth="1"/>
    <col min="18" max="18" width="4.140625" style="1" customWidth="1"/>
    <col min="19" max="19" width="15.5703125" style="1" customWidth="1"/>
    <col min="20" max="16384" width="8.42578125" style="1"/>
  </cols>
  <sheetData>
    <row r="1" spans="1:22" ht="14.25">
      <c r="A1" s="76" t="s">
        <v>0</v>
      </c>
      <c r="B1" s="76"/>
      <c r="C1" s="76"/>
      <c r="D1" s="76"/>
      <c r="E1" s="76"/>
      <c r="F1" s="76"/>
      <c r="G1" s="76"/>
      <c r="H1" s="76"/>
      <c r="I1" s="76"/>
      <c r="J1" s="76"/>
      <c r="K1" s="76"/>
      <c r="L1" s="76"/>
      <c r="M1" s="76"/>
      <c r="N1" s="76"/>
      <c r="O1" s="76"/>
      <c r="P1" s="76"/>
      <c r="Q1" s="76"/>
      <c r="R1" s="76"/>
      <c r="S1" s="76"/>
    </row>
    <row r="2" spans="1:22">
      <c r="A2" s="55" t="s">
        <v>1</v>
      </c>
      <c r="B2" s="55"/>
      <c r="C2" s="55"/>
      <c r="D2" s="55"/>
      <c r="E2" s="55"/>
      <c r="F2" s="55"/>
      <c r="G2" s="55"/>
      <c r="H2" s="55"/>
      <c r="I2" s="55"/>
      <c r="J2" s="55"/>
      <c r="K2" s="55"/>
      <c r="L2" s="55"/>
      <c r="M2" s="55"/>
      <c r="N2" s="55"/>
      <c r="O2" s="55"/>
      <c r="P2" s="55"/>
      <c r="Q2" s="55"/>
      <c r="R2" s="55"/>
      <c r="S2" s="55"/>
    </row>
    <row r="3" spans="1:22" ht="12.75">
      <c r="A3" s="31" t="s">
        <v>2</v>
      </c>
      <c r="B3" s="32"/>
      <c r="C3" s="32"/>
      <c r="D3" s="32"/>
      <c r="E3" s="11"/>
      <c r="F3" s="11"/>
      <c r="G3" s="11"/>
      <c r="H3" s="11"/>
      <c r="I3" s="11"/>
      <c r="J3" s="11"/>
      <c r="K3" s="11"/>
      <c r="L3" s="11"/>
      <c r="M3" s="11"/>
      <c r="N3" s="11"/>
      <c r="O3" s="11"/>
      <c r="P3" s="11"/>
      <c r="Q3" s="11"/>
      <c r="R3" s="11"/>
      <c r="S3" s="24"/>
    </row>
    <row r="4" spans="1:22" ht="12.75">
      <c r="A4" s="25"/>
      <c r="B4" s="3" t="s">
        <v>3</v>
      </c>
      <c r="C4" s="3"/>
      <c r="D4" s="3"/>
      <c r="E4" s="3"/>
      <c r="F4" s="3"/>
      <c r="G4" s="3"/>
      <c r="H4" s="3"/>
      <c r="I4" s="3"/>
      <c r="J4" s="3"/>
      <c r="K4" s="3"/>
      <c r="L4" s="3"/>
      <c r="M4" s="3"/>
      <c r="N4" s="3"/>
      <c r="O4" s="3"/>
      <c r="P4" s="3"/>
      <c r="Q4" s="3"/>
      <c r="R4" s="3"/>
      <c r="S4" s="49">
        <v>0</v>
      </c>
    </row>
    <row r="5" spans="1:22" ht="12.75">
      <c r="A5" s="25"/>
      <c r="B5" s="3" t="s">
        <v>4</v>
      </c>
      <c r="C5" s="3"/>
      <c r="D5" s="3"/>
      <c r="E5" s="3"/>
      <c r="F5" s="3"/>
      <c r="G5" s="3"/>
      <c r="H5" s="3"/>
      <c r="I5" s="3"/>
      <c r="J5" s="3"/>
      <c r="K5" s="3"/>
      <c r="L5" s="3"/>
      <c r="M5" s="3"/>
      <c r="N5" s="3"/>
      <c r="O5" s="3"/>
      <c r="P5" s="3"/>
      <c r="Q5" s="3"/>
      <c r="R5" s="3"/>
      <c r="S5" s="49">
        <v>0</v>
      </c>
    </row>
    <row r="6" spans="1:22" ht="12.75">
      <c r="A6" s="25"/>
      <c r="B6" s="3" t="s">
        <v>5</v>
      </c>
      <c r="C6" s="3"/>
      <c r="D6" s="3"/>
      <c r="E6" s="3"/>
      <c r="F6" s="3"/>
      <c r="G6" s="3"/>
      <c r="H6" s="3"/>
      <c r="I6" s="3"/>
      <c r="J6" s="3"/>
      <c r="K6" s="3"/>
      <c r="L6" s="3"/>
      <c r="M6" s="3"/>
      <c r="N6" s="3"/>
      <c r="O6" s="3"/>
      <c r="P6" s="3"/>
      <c r="Q6" s="3"/>
      <c r="R6" s="3"/>
      <c r="S6" s="49">
        <v>0</v>
      </c>
    </row>
    <row r="7" spans="1:22" ht="12" customHeight="1">
      <c r="A7" s="25"/>
      <c r="B7" s="3" t="s">
        <v>6</v>
      </c>
      <c r="C7" s="3"/>
      <c r="D7" s="3"/>
      <c r="E7" s="3"/>
      <c r="F7" s="3"/>
      <c r="G7" s="3"/>
      <c r="H7" s="3"/>
      <c r="I7" s="16"/>
      <c r="J7" s="16"/>
      <c r="K7" s="16"/>
      <c r="L7" s="16"/>
      <c r="M7" s="16"/>
      <c r="N7" s="16"/>
      <c r="O7" s="16"/>
      <c r="P7" s="16"/>
      <c r="Q7" s="16"/>
      <c r="R7" s="16"/>
      <c r="S7" s="26">
        <f>SUM(S4:S6)</f>
        <v>0</v>
      </c>
    </row>
    <row r="8" spans="1:22" ht="14.25" customHeight="1">
      <c r="A8" s="27" t="s">
        <v>7</v>
      </c>
      <c r="B8" s="27"/>
      <c r="C8" s="27"/>
      <c r="D8" s="27"/>
      <c r="E8" s="27"/>
      <c r="F8" s="27"/>
      <c r="G8" s="27"/>
      <c r="H8" s="27"/>
      <c r="I8" s="3"/>
      <c r="J8" s="3"/>
      <c r="K8" s="3"/>
      <c r="L8" s="3"/>
      <c r="M8" s="3"/>
      <c r="N8" s="3"/>
      <c r="O8" s="3"/>
      <c r="P8" s="3"/>
      <c r="Q8" s="3"/>
      <c r="R8" s="3"/>
      <c r="S8" s="5"/>
    </row>
    <row r="9" spans="1:22" ht="12.75" customHeight="1">
      <c r="A9" s="3"/>
      <c r="B9" s="3"/>
      <c r="C9" s="3"/>
      <c r="D9" s="3" t="s">
        <v>8</v>
      </c>
      <c r="E9" s="3"/>
      <c r="F9" s="50">
        <v>0</v>
      </c>
      <c r="G9" s="6"/>
      <c r="H9" s="6"/>
      <c r="I9" s="6"/>
      <c r="J9" s="6"/>
      <c r="K9" s="6"/>
      <c r="L9" s="6"/>
      <c r="M9" s="3"/>
      <c r="N9" s="3"/>
      <c r="O9" s="3"/>
      <c r="P9" s="3"/>
      <c r="Q9" s="3"/>
      <c r="R9" s="3"/>
      <c r="S9" s="5"/>
    </row>
    <row r="10" spans="1:22" ht="12.75" customHeight="1">
      <c r="A10" s="3"/>
      <c r="B10" s="3"/>
      <c r="C10" s="3"/>
      <c r="D10" s="3" t="s">
        <v>9</v>
      </c>
      <c r="E10" s="3"/>
      <c r="F10" s="50">
        <v>0</v>
      </c>
      <c r="G10" s="6"/>
      <c r="H10" s="6"/>
      <c r="I10" s="6"/>
      <c r="J10" s="6"/>
      <c r="K10" s="6"/>
      <c r="L10" s="6"/>
      <c r="M10" s="3"/>
      <c r="N10" s="3"/>
      <c r="O10" s="3"/>
      <c r="P10" s="3"/>
      <c r="Q10" s="3"/>
      <c r="R10" s="3"/>
      <c r="S10" s="5"/>
    </row>
    <row r="11" spans="1:22" ht="12.75" customHeight="1">
      <c r="A11" s="3"/>
      <c r="B11" s="3"/>
      <c r="C11" s="3"/>
      <c r="D11" s="3" t="s">
        <v>10</v>
      </c>
      <c r="E11" s="3"/>
      <c r="F11" s="50">
        <v>0</v>
      </c>
      <c r="G11" s="6"/>
      <c r="H11" s="6"/>
      <c r="I11" s="6"/>
      <c r="J11" s="6"/>
      <c r="K11" s="6"/>
      <c r="L11" s="6"/>
      <c r="M11" s="3"/>
      <c r="N11" s="3"/>
      <c r="O11" s="3"/>
      <c r="P11" s="3"/>
      <c r="Q11" s="3"/>
      <c r="R11" s="3"/>
      <c r="S11" s="5"/>
      <c r="V11" s="2"/>
    </row>
    <row r="12" spans="1:22" ht="12.75" customHeight="1">
      <c r="A12" s="3"/>
      <c r="B12" s="3"/>
      <c r="C12" s="3"/>
      <c r="D12" s="3" t="s">
        <v>11</v>
      </c>
      <c r="E12" s="3"/>
      <c r="F12" s="50">
        <v>0</v>
      </c>
      <c r="G12" s="6"/>
      <c r="H12" s="6"/>
      <c r="I12" s="6"/>
      <c r="J12" s="6"/>
      <c r="K12" s="6"/>
      <c r="L12" s="6"/>
      <c r="M12" s="3"/>
      <c r="N12" s="3"/>
      <c r="O12" s="3"/>
      <c r="P12" s="3"/>
      <c r="Q12" s="3"/>
      <c r="R12" s="3"/>
      <c r="S12" s="5"/>
    </row>
    <row r="13" spans="1:22" ht="12.75" customHeight="1">
      <c r="A13" s="3"/>
      <c r="B13" s="3"/>
      <c r="C13" s="3"/>
      <c r="D13" s="3" t="s">
        <v>12</v>
      </c>
      <c r="E13" s="3"/>
      <c r="F13" s="50">
        <v>0</v>
      </c>
      <c r="G13" s="6"/>
      <c r="H13" s="6"/>
      <c r="I13" s="6"/>
      <c r="J13" s="6"/>
      <c r="K13" s="6"/>
      <c r="L13" s="6"/>
      <c r="M13" s="3"/>
      <c r="N13" s="3"/>
      <c r="O13" s="3"/>
      <c r="P13" s="3"/>
      <c r="Q13" s="3"/>
      <c r="R13" s="3"/>
      <c r="S13" s="5"/>
    </row>
    <row r="14" spans="1:22" ht="3.75" customHeight="1">
      <c r="A14" s="3"/>
      <c r="B14" s="3"/>
      <c r="C14" s="3"/>
      <c r="D14" s="3"/>
      <c r="E14" s="3"/>
      <c r="F14" s="3"/>
      <c r="G14" s="3"/>
      <c r="H14" s="3"/>
      <c r="I14" s="3"/>
      <c r="J14" s="3"/>
      <c r="K14" s="3"/>
      <c r="L14" s="3"/>
      <c r="M14" s="3"/>
      <c r="N14" s="3"/>
      <c r="O14" s="3"/>
      <c r="P14" s="3"/>
      <c r="Q14" s="3"/>
      <c r="R14" s="3"/>
      <c r="S14" s="5"/>
    </row>
    <row r="15" spans="1:22" ht="12.75">
      <c r="A15" s="83" t="s">
        <v>13</v>
      </c>
      <c r="B15" s="84"/>
      <c r="C15" s="84"/>
      <c r="D15" s="84"/>
      <c r="E15" s="84"/>
      <c r="F15" s="84"/>
      <c r="G15" s="84"/>
      <c r="H15" s="84"/>
      <c r="I15" s="84"/>
      <c r="J15" s="84"/>
      <c r="K15" s="84"/>
      <c r="L15" s="84"/>
      <c r="M15" s="84"/>
      <c r="N15" s="11"/>
      <c r="O15" s="11"/>
      <c r="P15" s="11"/>
      <c r="Q15" s="11"/>
      <c r="R15" s="11"/>
      <c r="S15" s="24"/>
    </row>
    <row r="16" spans="1:22" ht="38.25" customHeight="1">
      <c r="A16" s="77" t="s">
        <v>14</v>
      </c>
      <c r="B16" s="78"/>
      <c r="C16" s="78"/>
      <c r="D16" s="78"/>
      <c r="E16" s="78"/>
      <c r="F16" s="78"/>
      <c r="G16" s="78"/>
      <c r="H16" s="78"/>
      <c r="I16" s="78"/>
      <c r="J16" s="78"/>
      <c r="K16" s="78"/>
      <c r="L16" s="78"/>
      <c r="M16" s="78"/>
      <c r="N16" s="78"/>
      <c r="O16" s="78"/>
      <c r="P16" s="78"/>
      <c r="Q16" s="78"/>
      <c r="R16" s="78"/>
      <c r="S16" s="79"/>
    </row>
    <row r="17" spans="1:19" ht="15.75" customHeight="1">
      <c r="A17" s="80" t="s">
        <v>15</v>
      </c>
      <c r="B17" s="81"/>
      <c r="C17" s="81"/>
      <c r="D17" s="81"/>
      <c r="E17" s="81"/>
      <c r="F17" s="81"/>
      <c r="G17" s="81"/>
      <c r="H17" s="81"/>
      <c r="I17" s="81"/>
      <c r="J17" s="81"/>
      <c r="K17" s="81"/>
      <c r="L17" s="81"/>
      <c r="M17" s="81"/>
      <c r="N17" s="81"/>
      <c r="O17" s="81"/>
      <c r="P17" s="81"/>
      <c r="Q17" s="81"/>
      <c r="R17" s="81"/>
      <c r="S17" s="82"/>
    </row>
    <row r="18" spans="1:19" ht="49.5" customHeight="1">
      <c r="A18" s="74" t="s">
        <v>16</v>
      </c>
      <c r="B18" s="73"/>
      <c r="C18" s="73"/>
      <c r="D18" s="53" t="s">
        <v>17</v>
      </c>
      <c r="E18" s="53"/>
      <c r="F18" s="73" t="s">
        <v>18</v>
      </c>
      <c r="G18" s="73"/>
      <c r="H18" s="73"/>
      <c r="I18" s="73"/>
      <c r="J18" s="73"/>
      <c r="K18" s="73"/>
      <c r="L18" s="73"/>
      <c r="M18" s="53"/>
      <c r="N18" s="73" t="s">
        <v>19</v>
      </c>
      <c r="O18" s="75"/>
      <c r="P18" s="53"/>
      <c r="Q18" s="52" t="s">
        <v>20</v>
      </c>
      <c r="R18" s="53"/>
      <c r="S18" s="33" t="s">
        <v>21</v>
      </c>
    </row>
    <row r="19" spans="1:19" ht="11.25" customHeight="1">
      <c r="A19" s="60" t="s">
        <v>22</v>
      </c>
      <c r="B19" s="61"/>
      <c r="C19" s="61"/>
      <c r="D19" s="17" t="s">
        <v>23</v>
      </c>
      <c r="E19" s="11" t="s">
        <v>24</v>
      </c>
      <c r="F19" s="17">
        <f>F9</f>
        <v>0</v>
      </c>
      <c r="G19" s="17" t="s">
        <v>25</v>
      </c>
      <c r="H19" s="17" t="s">
        <v>26</v>
      </c>
      <c r="I19" s="17" t="e">
        <f>N20</f>
        <v>#DIV/0!</v>
      </c>
      <c r="J19" s="17" t="s">
        <v>27</v>
      </c>
      <c r="K19" s="17" t="e">
        <f>N21</f>
        <v>#DIV/0!</v>
      </c>
      <c r="L19" s="17" t="s">
        <v>28</v>
      </c>
      <c r="M19" s="11" t="s">
        <v>29</v>
      </c>
      <c r="N19" s="70" t="e">
        <f>F9-(N21+N20)</f>
        <v>#DIV/0!</v>
      </c>
      <c r="O19" s="70"/>
      <c r="P19" s="11" t="s">
        <v>24</v>
      </c>
      <c r="Q19" s="19">
        <v>1.97</v>
      </c>
      <c r="R19" s="11" t="s">
        <v>29</v>
      </c>
      <c r="S19" s="20" t="e">
        <f>N19*Q19</f>
        <v>#DIV/0!</v>
      </c>
    </row>
    <row r="20" spans="1:19" ht="11.25" customHeight="1">
      <c r="A20" s="62"/>
      <c r="B20" s="63"/>
      <c r="C20" s="63"/>
      <c r="D20" s="14" t="s">
        <v>30</v>
      </c>
      <c r="E20" s="3" t="s">
        <v>24</v>
      </c>
      <c r="F20" s="34">
        <f>F9</f>
        <v>0</v>
      </c>
      <c r="G20" s="17" t="s">
        <v>25</v>
      </c>
      <c r="H20" s="17" t="s">
        <v>26</v>
      </c>
      <c r="I20" s="17">
        <f>S5</f>
        <v>0</v>
      </c>
      <c r="J20" s="17" t="s">
        <v>31</v>
      </c>
      <c r="K20" s="17">
        <f>S7</f>
        <v>0</v>
      </c>
      <c r="L20" s="17" t="s">
        <v>28</v>
      </c>
      <c r="M20" s="3" t="s">
        <v>29</v>
      </c>
      <c r="N20" s="71" t="e">
        <f>ROUND(F9*(S5/S7),0)</f>
        <v>#DIV/0!</v>
      </c>
      <c r="O20" s="71"/>
      <c r="P20" s="3" t="s">
        <v>24</v>
      </c>
      <c r="Q20" s="12">
        <v>1.67</v>
      </c>
      <c r="R20" s="3" t="s">
        <v>29</v>
      </c>
      <c r="S20" s="13" t="e">
        <f>N20*Q20</f>
        <v>#DIV/0!</v>
      </c>
    </row>
    <row r="21" spans="1:19" ht="12.75" customHeight="1">
      <c r="A21" s="64"/>
      <c r="B21" s="65"/>
      <c r="C21" s="65"/>
      <c r="D21" s="14" t="s">
        <v>32</v>
      </c>
      <c r="E21" s="3" t="s">
        <v>24</v>
      </c>
      <c r="F21" s="34">
        <f>F9</f>
        <v>0</v>
      </c>
      <c r="G21" s="17" t="s">
        <v>25</v>
      </c>
      <c r="H21" s="17" t="s">
        <v>26</v>
      </c>
      <c r="I21" s="17">
        <f>S6</f>
        <v>0</v>
      </c>
      <c r="J21" s="17" t="s">
        <v>31</v>
      </c>
      <c r="K21" s="17">
        <f>S7</f>
        <v>0</v>
      </c>
      <c r="L21" s="17" t="s">
        <v>28</v>
      </c>
      <c r="M21" s="3" t="s">
        <v>29</v>
      </c>
      <c r="N21" s="71" t="e">
        <f>ROUND(F9*(S6/S7),0)</f>
        <v>#DIV/0!</v>
      </c>
      <c r="O21" s="71"/>
      <c r="P21" s="3" t="s">
        <v>24</v>
      </c>
      <c r="Q21" s="12">
        <v>0.33</v>
      </c>
      <c r="R21" s="3" t="s">
        <v>29</v>
      </c>
      <c r="S21" s="13" t="e">
        <f>N21*Q21</f>
        <v>#DIV/0!</v>
      </c>
    </row>
    <row r="22" spans="1:19" ht="13.5">
      <c r="A22" s="15"/>
      <c r="B22" s="16"/>
      <c r="C22" s="16"/>
      <c r="D22" s="14"/>
      <c r="E22" s="16"/>
      <c r="F22" s="14"/>
      <c r="G22" s="14"/>
      <c r="H22" s="14"/>
      <c r="I22" s="14"/>
      <c r="J22" s="14"/>
      <c r="K22" s="14"/>
      <c r="L22" s="14"/>
      <c r="M22" s="16"/>
      <c r="N22" s="56" t="s">
        <v>33</v>
      </c>
      <c r="O22" s="56"/>
      <c r="P22" s="56"/>
      <c r="Q22" s="56"/>
      <c r="R22" s="16"/>
      <c r="S22" s="40" t="e">
        <f>SUM(S19:S21)</f>
        <v>#DIV/0!</v>
      </c>
    </row>
    <row r="23" spans="1:19" ht="4.5" customHeight="1">
      <c r="A23" s="42"/>
      <c r="B23" s="43"/>
      <c r="C23" s="43"/>
      <c r="D23" s="43"/>
      <c r="E23" s="43"/>
      <c r="F23" s="44"/>
      <c r="G23" s="44"/>
      <c r="H23" s="44"/>
      <c r="I23" s="44"/>
      <c r="J23" s="44"/>
      <c r="K23" s="44"/>
      <c r="L23" s="44"/>
      <c r="M23" s="43"/>
      <c r="N23" s="45"/>
      <c r="O23" s="45"/>
      <c r="P23" s="43"/>
      <c r="Q23" s="46"/>
      <c r="R23" s="43"/>
      <c r="S23" s="47"/>
    </row>
    <row r="24" spans="1:19" ht="12.75" customHeight="1">
      <c r="A24" s="66" t="s">
        <v>34</v>
      </c>
      <c r="B24" s="67"/>
      <c r="C24" s="67"/>
      <c r="D24" s="17" t="s">
        <v>23</v>
      </c>
      <c r="E24" s="11" t="s">
        <v>24</v>
      </c>
      <c r="F24" s="18">
        <f>F10</f>
        <v>0</v>
      </c>
      <c r="G24" s="17" t="s">
        <v>25</v>
      </c>
      <c r="H24" s="17" t="s">
        <v>26</v>
      </c>
      <c r="I24" s="22" t="e">
        <f>N25</f>
        <v>#DIV/0!</v>
      </c>
      <c r="J24" s="35" t="s">
        <v>27</v>
      </c>
      <c r="K24" s="22" t="e">
        <f>N26</f>
        <v>#DIV/0!</v>
      </c>
      <c r="L24" s="17" t="s">
        <v>28</v>
      </c>
      <c r="M24" s="11" t="s">
        <v>29</v>
      </c>
      <c r="N24" s="72" t="e">
        <f>F10-(N25+N26)</f>
        <v>#DIV/0!</v>
      </c>
      <c r="O24" s="72"/>
      <c r="P24" s="11" t="s">
        <v>24</v>
      </c>
      <c r="Q24" s="19">
        <v>1</v>
      </c>
      <c r="R24" s="11" t="s">
        <v>29</v>
      </c>
      <c r="S24" s="20" t="e">
        <f>N24*Q24</f>
        <v>#DIV/0!</v>
      </c>
    </row>
    <row r="25" spans="1:19" ht="12.75" customHeight="1">
      <c r="A25" s="68"/>
      <c r="B25" s="69"/>
      <c r="C25" s="69"/>
      <c r="D25" s="14" t="s">
        <v>30</v>
      </c>
      <c r="E25" s="3" t="s">
        <v>24</v>
      </c>
      <c r="F25" s="21">
        <f>F10</f>
        <v>0</v>
      </c>
      <c r="G25" s="17" t="s">
        <v>25</v>
      </c>
      <c r="H25" s="17" t="s">
        <v>26</v>
      </c>
      <c r="I25" s="7">
        <f>S5</f>
        <v>0</v>
      </c>
      <c r="J25" s="35" t="s">
        <v>31</v>
      </c>
      <c r="K25" s="7">
        <f>S7</f>
        <v>0</v>
      </c>
      <c r="L25" s="17" t="s">
        <v>28</v>
      </c>
      <c r="M25" s="3" t="s">
        <v>29</v>
      </c>
      <c r="N25" s="71" t="e">
        <f>ROUND(F10*(S5/S7),0)</f>
        <v>#DIV/0!</v>
      </c>
      <c r="O25" s="71"/>
      <c r="P25" s="3" t="s">
        <v>24</v>
      </c>
      <c r="Q25" s="12">
        <v>0.5</v>
      </c>
      <c r="R25" s="3" t="s">
        <v>29</v>
      </c>
      <c r="S25" s="13" t="e">
        <f>N25*Q25</f>
        <v>#DIV/0!</v>
      </c>
    </row>
    <row r="26" spans="1:19" ht="12.75" customHeight="1">
      <c r="A26" s="68"/>
      <c r="B26" s="69"/>
      <c r="C26" s="69"/>
      <c r="D26" s="14" t="s">
        <v>32</v>
      </c>
      <c r="E26" s="3" t="s">
        <v>24</v>
      </c>
      <c r="F26" s="21">
        <f>F10</f>
        <v>0</v>
      </c>
      <c r="G26" s="17" t="s">
        <v>25</v>
      </c>
      <c r="H26" s="17" t="s">
        <v>26</v>
      </c>
      <c r="I26" s="7">
        <f>S6</f>
        <v>0</v>
      </c>
      <c r="J26" s="35" t="s">
        <v>31</v>
      </c>
      <c r="K26" s="7">
        <f>S7</f>
        <v>0</v>
      </c>
      <c r="L26" s="17" t="s">
        <v>28</v>
      </c>
      <c r="M26" s="3" t="s">
        <v>29</v>
      </c>
      <c r="N26" s="71" t="e">
        <f>ROUND(F10*(S6/S7),0)</f>
        <v>#DIV/0!</v>
      </c>
      <c r="O26" s="71"/>
      <c r="P26" s="3" t="s">
        <v>24</v>
      </c>
      <c r="Q26" s="12">
        <v>0.09</v>
      </c>
      <c r="R26" s="3" t="s">
        <v>29</v>
      </c>
      <c r="S26" s="13" t="e">
        <f>N26*Q26</f>
        <v>#DIV/0!</v>
      </c>
    </row>
    <row r="27" spans="1:19" ht="13.5">
      <c r="A27" s="15"/>
      <c r="B27" s="16"/>
      <c r="C27" s="16"/>
      <c r="D27" s="16"/>
      <c r="E27" s="16"/>
      <c r="F27" s="14"/>
      <c r="G27" s="14"/>
      <c r="H27" s="14"/>
      <c r="I27" s="14"/>
      <c r="J27" s="14"/>
      <c r="K27" s="14"/>
      <c r="L27" s="14"/>
      <c r="M27" s="16"/>
      <c r="N27" s="56" t="s">
        <v>35</v>
      </c>
      <c r="O27" s="56"/>
      <c r="P27" s="56"/>
      <c r="Q27" s="56"/>
      <c r="R27" s="16"/>
      <c r="S27" s="40" t="e">
        <f>SUM(S24:S26)</f>
        <v>#DIV/0!</v>
      </c>
    </row>
    <row r="28" spans="1:19" ht="4.5" customHeight="1">
      <c r="A28" s="48"/>
      <c r="B28" s="43"/>
      <c r="C28" s="43"/>
      <c r="D28" s="43"/>
      <c r="E28" s="43"/>
      <c r="F28" s="44"/>
      <c r="G28" s="44"/>
      <c r="H28" s="44"/>
      <c r="I28" s="44"/>
      <c r="J28" s="44"/>
      <c r="K28" s="44"/>
      <c r="L28" s="44"/>
      <c r="M28" s="43"/>
      <c r="N28" s="45"/>
      <c r="O28" s="45"/>
      <c r="P28" s="43"/>
      <c r="Q28" s="46"/>
      <c r="R28" s="43"/>
      <c r="S28" s="47"/>
    </row>
    <row r="29" spans="1:19" ht="12.75" customHeight="1">
      <c r="A29" s="60" t="s">
        <v>36</v>
      </c>
      <c r="B29" s="61"/>
      <c r="C29" s="61"/>
      <c r="D29" s="17" t="s">
        <v>23</v>
      </c>
      <c r="E29" s="11" t="s">
        <v>24</v>
      </c>
      <c r="F29" s="18">
        <f>F11</f>
        <v>0</v>
      </c>
      <c r="G29" s="17" t="s">
        <v>25</v>
      </c>
      <c r="H29" s="17" t="s">
        <v>26</v>
      </c>
      <c r="I29" s="22" t="e">
        <f>N30</f>
        <v>#DIV/0!</v>
      </c>
      <c r="J29" s="35" t="s">
        <v>27</v>
      </c>
      <c r="K29" s="22" t="e">
        <f>N31</f>
        <v>#DIV/0!</v>
      </c>
      <c r="L29" s="17" t="s">
        <v>28</v>
      </c>
      <c r="M29" s="11" t="s">
        <v>29</v>
      </c>
      <c r="N29" s="72" t="e">
        <f>F11-(N30+N31)</f>
        <v>#DIV/0!</v>
      </c>
      <c r="O29" s="72"/>
      <c r="P29" s="11" t="s">
        <v>24</v>
      </c>
      <c r="Q29" s="19">
        <v>3.66</v>
      </c>
      <c r="R29" s="11" t="s">
        <v>29</v>
      </c>
      <c r="S29" s="20" t="e">
        <f>N29*Q29</f>
        <v>#DIV/0!</v>
      </c>
    </row>
    <row r="30" spans="1:19" ht="12.75" customHeight="1">
      <c r="A30" s="62"/>
      <c r="B30" s="63"/>
      <c r="C30" s="63"/>
      <c r="D30" s="14" t="s">
        <v>30</v>
      </c>
      <c r="E30" s="3" t="s">
        <v>24</v>
      </c>
      <c r="F30" s="21">
        <f>F11</f>
        <v>0</v>
      </c>
      <c r="G30" s="17" t="s">
        <v>25</v>
      </c>
      <c r="H30" s="17" t="s">
        <v>26</v>
      </c>
      <c r="I30" s="5">
        <f>S5</f>
        <v>0</v>
      </c>
      <c r="J30" s="17" t="s">
        <v>31</v>
      </c>
      <c r="K30" s="5">
        <f>S7</f>
        <v>0</v>
      </c>
      <c r="L30" s="17" t="s">
        <v>28</v>
      </c>
      <c r="M30" s="3" t="s">
        <v>29</v>
      </c>
      <c r="N30" s="71" t="e">
        <f>ROUND(F11*(S5/S7),0)</f>
        <v>#DIV/0!</v>
      </c>
      <c r="O30" s="71"/>
      <c r="P30" s="3" t="s">
        <v>24</v>
      </c>
      <c r="Q30" s="12">
        <v>3.26</v>
      </c>
      <c r="R30" s="3" t="s">
        <v>29</v>
      </c>
      <c r="S30" s="13" t="e">
        <f>N30*Q30</f>
        <v>#DIV/0!</v>
      </c>
    </row>
    <row r="31" spans="1:19" ht="12.75" customHeight="1">
      <c r="A31" s="62"/>
      <c r="B31" s="63"/>
      <c r="C31" s="63"/>
      <c r="D31" s="14" t="s">
        <v>32</v>
      </c>
      <c r="E31" s="3" t="s">
        <v>24</v>
      </c>
      <c r="F31" s="21">
        <f>F11</f>
        <v>0</v>
      </c>
      <c r="G31" s="17" t="s">
        <v>25</v>
      </c>
      <c r="H31" s="17" t="s">
        <v>26</v>
      </c>
      <c r="I31" s="5">
        <f>S6</f>
        <v>0</v>
      </c>
      <c r="J31" s="17" t="s">
        <v>31</v>
      </c>
      <c r="K31" s="5">
        <f>S7</f>
        <v>0</v>
      </c>
      <c r="L31" s="17" t="s">
        <v>28</v>
      </c>
      <c r="M31" s="3" t="s">
        <v>29</v>
      </c>
      <c r="N31" s="71" t="e">
        <f>ROUND(F11*(S6/S7),0)</f>
        <v>#DIV/0!</v>
      </c>
      <c r="O31" s="71"/>
      <c r="P31" s="3" t="s">
        <v>24</v>
      </c>
      <c r="Q31" s="12">
        <v>0.35</v>
      </c>
      <c r="R31" s="3" t="s">
        <v>29</v>
      </c>
      <c r="S31" s="13" t="e">
        <f>N31*Q31</f>
        <v>#DIV/0!</v>
      </c>
    </row>
    <row r="32" spans="1:19" ht="13.5">
      <c r="A32" s="15"/>
      <c r="B32" s="16"/>
      <c r="C32" s="16"/>
      <c r="D32" s="16"/>
      <c r="E32" s="16"/>
      <c r="F32" s="14"/>
      <c r="G32" s="14"/>
      <c r="H32" s="14"/>
      <c r="I32" s="14"/>
      <c r="J32" s="14"/>
      <c r="K32" s="14"/>
      <c r="L32" s="14"/>
      <c r="M32" s="16"/>
      <c r="N32" s="57" t="s">
        <v>37</v>
      </c>
      <c r="O32" s="57"/>
      <c r="P32" s="57"/>
      <c r="Q32" s="57"/>
      <c r="R32" s="16"/>
      <c r="S32" s="40" t="e">
        <f>SUM(S29:S31)</f>
        <v>#DIV/0!</v>
      </c>
    </row>
    <row r="33" spans="1:19" ht="3" customHeight="1">
      <c r="A33" s="48"/>
      <c r="B33" s="43"/>
      <c r="C33" s="43"/>
      <c r="D33" s="43"/>
      <c r="E33" s="43"/>
      <c r="F33" s="44"/>
      <c r="G33" s="44"/>
      <c r="H33" s="44"/>
      <c r="I33" s="44"/>
      <c r="J33" s="44"/>
      <c r="K33" s="44"/>
      <c r="L33" s="44"/>
      <c r="M33" s="43"/>
      <c r="N33" s="45"/>
      <c r="O33" s="45"/>
      <c r="P33" s="43"/>
      <c r="Q33" s="46"/>
      <c r="R33" s="43"/>
      <c r="S33" s="47"/>
    </row>
    <row r="34" spans="1:19" ht="12.75" customHeight="1">
      <c r="A34" s="66" t="s">
        <v>38</v>
      </c>
      <c r="B34" s="67"/>
      <c r="C34" s="67"/>
      <c r="D34" s="17" t="s">
        <v>23</v>
      </c>
      <c r="E34" s="11" t="s">
        <v>24</v>
      </c>
      <c r="F34" s="18">
        <f>F12</f>
        <v>0</v>
      </c>
      <c r="G34" s="17" t="s">
        <v>25</v>
      </c>
      <c r="H34" s="17" t="s">
        <v>26</v>
      </c>
      <c r="I34" s="22" t="e">
        <f>N35</f>
        <v>#DIV/0!</v>
      </c>
      <c r="J34" s="17" t="s">
        <v>27</v>
      </c>
      <c r="K34" s="22" t="e">
        <f>N36</f>
        <v>#DIV/0!</v>
      </c>
      <c r="L34" s="17" t="s">
        <v>28</v>
      </c>
      <c r="M34" s="11" t="s">
        <v>29</v>
      </c>
      <c r="N34" s="72" t="e">
        <f>F12-(N35+N36)</f>
        <v>#DIV/0!</v>
      </c>
      <c r="O34" s="72"/>
      <c r="P34" s="11" t="s">
        <v>24</v>
      </c>
      <c r="Q34" s="19">
        <v>1</v>
      </c>
      <c r="R34" s="11" t="s">
        <v>29</v>
      </c>
      <c r="S34" s="20" t="e">
        <f>N34*Q34</f>
        <v>#DIV/0!</v>
      </c>
    </row>
    <row r="35" spans="1:19" ht="12.75" customHeight="1">
      <c r="A35" s="68"/>
      <c r="B35" s="69"/>
      <c r="C35" s="69"/>
      <c r="D35" s="14" t="s">
        <v>30</v>
      </c>
      <c r="E35" s="3" t="s">
        <v>24</v>
      </c>
      <c r="F35" s="21">
        <f>F12</f>
        <v>0</v>
      </c>
      <c r="G35" s="17" t="s">
        <v>25</v>
      </c>
      <c r="H35" s="17" t="s">
        <v>26</v>
      </c>
      <c r="I35" s="5">
        <f>S5</f>
        <v>0</v>
      </c>
      <c r="J35" s="17" t="s">
        <v>31</v>
      </c>
      <c r="K35" s="5">
        <f>S7</f>
        <v>0</v>
      </c>
      <c r="L35" s="17" t="s">
        <v>28</v>
      </c>
      <c r="M35" s="3" t="s">
        <v>29</v>
      </c>
      <c r="N35" s="71" t="e">
        <f>ROUND(F12*(S5/S7),0)</f>
        <v>#DIV/0!</v>
      </c>
      <c r="O35" s="71"/>
      <c r="P35" s="3" t="s">
        <v>24</v>
      </c>
      <c r="Q35" s="12">
        <v>0.5</v>
      </c>
      <c r="R35" s="3" t="s">
        <v>29</v>
      </c>
      <c r="S35" s="13" t="e">
        <f>N35*Q35</f>
        <v>#DIV/0!</v>
      </c>
    </row>
    <row r="36" spans="1:19" ht="12.75" customHeight="1">
      <c r="A36" s="68"/>
      <c r="B36" s="69"/>
      <c r="C36" s="69"/>
      <c r="D36" s="14" t="s">
        <v>32</v>
      </c>
      <c r="E36" s="3" t="s">
        <v>24</v>
      </c>
      <c r="F36" s="21">
        <f>F12</f>
        <v>0</v>
      </c>
      <c r="G36" s="17" t="s">
        <v>25</v>
      </c>
      <c r="H36" s="17" t="s">
        <v>26</v>
      </c>
      <c r="I36" s="5">
        <f>S6</f>
        <v>0</v>
      </c>
      <c r="J36" s="17" t="s">
        <v>31</v>
      </c>
      <c r="K36" s="5">
        <f>S7</f>
        <v>0</v>
      </c>
      <c r="L36" s="17" t="s">
        <v>28</v>
      </c>
      <c r="M36" s="3" t="s">
        <v>29</v>
      </c>
      <c r="N36" s="71" t="e">
        <f>ROUND(F12*(S6/S7),0)</f>
        <v>#DIV/0!</v>
      </c>
      <c r="O36" s="71"/>
      <c r="P36" s="3" t="s">
        <v>24</v>
      </c>
      <c r="Q36" s="12">
        <v>0.09</v>
      </c>
      <c r="R36" s="3" t="s">
        <v>29</v>
      </c>
      <c r="S36" s="13" t="e">
        <f>N36*Q36</f>
        <v>#DIV/0!</v>
      </c>
    </row>
    <row r="37" spans="1:19" ht="13.5">
      <c r="A37" s="15"/>
      <c r="B37" s="16"/>
      <c r="C37" s="16"/>
      <c r="D37" s="16"/>
      <c r="E37" s="16"/>
      <c r="F37" s="14"/>
      <c r="G37" s="14"/>
      <c r="H37" s="14"/>
      <c r="I37" s="14"/>
      <c r="J37" s="14"/>
      <c r="K37" s="14"/>
      <c r="L37" s="14"/>
      <c r="M37" s="16"/>
      <c r="N37" s="56" t="s">
        <v>39</v>
      </c>
      <c r="O37" s="56"/>
      <c r="P37" s="56"/>
      <c r="Q37" s="56"/>
      <c r="R37" s="16"/>
      <c r="S37" s="40" t="e">
        <f>SUM(S34:S36)</f>
        <v>#DIV/0!</v>
      </c>
    </row>
    <row r="38" spans="1:19" ht="3.75" customHeight="1">
      <c r="A38" s="48"/>
      <c r="B38" s="43"/>
      <c r="C38" s="43"/>
      <c r="D38" s="43"/>
      <c r="E38" s="43"/>
      <c r="F38" s="44"/>
      <c r="G38" s="44"/>
      <c r="H38" s="44"/>
      <c r="I38" s="44"/>
      <c r="J38" s="44"/>
      <c r="K38" s="44"/>
      <c r="L38" s="44"/>
      <c r="M38" s="43"/>
      <c r="N38" s="45"/>
      <c r="O38" s="45"/>
      <c r="P38" s="43"/>
      <c r="Q38" s="46"/>
      <c r="R38" s="43"/>
      <c r="S38" s="47"/>
    </row>
    <row r="39" spans="1:19" ht="12.75" customHeight="1">
      <c r="A39" s="66" t="s">
        <v>40</v>
      </c>
      <c r="B39" s="67"/>
      <c r="C39" s="67"/>
      <c r="D39" s="17" t="s">
        <v>23</v>
      </c>
      <c r="E39" s="11" t="s">
        <v>24</v>
      </c>
      <c r="F39" s="18">
        <f>F13</f>
        <v>0</v>
      </c>
      <c r="G39" s="17" t="s">
        <v>25</v>
      </c>
      <c r="H39" s="17" t="s">
        <v>26</v>
      </c>
      <c r="I39" s="22" t="e">
        <f>N40</f>
        <v>#DIV/0!</v>
      </c>
      <c r="J39" s="17" t="s">
        <v>27</v>
      </c>
      <c r="K39" s="22" t="e">
        <f>N41</f>
        <v>#DIV/0!</v>
      </c>
      <c r="L39" s="17" t="s">
        <v>28</v>
      </c>
      <c r="M39" s="11" t="s">
        <v>29</v>
      </c>
      <c r="N39" s="72" t="e">
        <f>F13-(N40+N41)</f>
        <v>#DIV/0!</v>
      </c>
      <c r="O39" s="72"/>
      <c r="P39" s="11" t="s">
        <v>24</v>
      </c>
      <c r="Q39" s="19">
        <v>3.66</v>
      </c>
      <c r="R39" s="11" t="s">
        <v>29</v>
      </c>
      <c r="S39" s="20" t="e">
        <f>N39*Q39</f>
        <v>#DIV/0!</v>
      </c>
    </row>
    <row r="40" spans="1:19" ht="12.75" customHeight="1">
      <c r="A40" s="68"/>
      <c r="B40" s="69"/>
      <c r="C40" s="69"/>
      <c r="D40" s="14" t="s">
        <v>30</v>
      </c>
      <c r="E40" s="3" t="s">
        <v>24</v>
      </c>
      <c r="F40" s="21">
        <f>F13</f>
        <v>0</v>
      </c>
      <c r="G40" s="17" t="s">
        <v>25</v>
      </c>
      <c r="H40" s="17" t="s">
        <v>26</v>
      </c>
      <c r="I40" s="5">
        <f>S5</f>
        <v>0</v>
      </c>
      <c r="J40" s="17" t="s">
        <v>31</v>
      </c>
      <c r="K40" s="5">
        <f>S7</f>
        <v>0</v>
      </c>
      <c r="L40" s="17" t="s">
        <v>28</v>
      </c>
      <c r="M40" s="3" t="s">
        <v>29</v>
      </c>
      <c r="N40" s="71" t="e">
        <f>+ROUND(F13*(S5/S7),0)</f>
        <v>#DIV/0!</v>
      </c>
      <c r="O40" s="71"/>
      <c r="P40" s="3" t="s">
        <v>24</v>
      </c>
      <c r="Q40" s="12">
        <v>3.26</v>
      </c>
      <c r="R40" s="3" t="s">
        <v>29</v>
      </c>
      <c r="S40" s="13" t="e">
        <f>N40*Q40</f>
        <v>#DIV/0!</v>
      </c>
    </row>
    <row r="41" spans="1:19" ht="12.75" customHeight="1">
      <c r="A41" s="68"/>
      <c r="B41" s="69"/>
      <c r="C41" s="69"/>
      <c r="D41" s="14" t="s">
        <v>32</v>
      </c>
      <c r="E41" s="3" t="s">
        <v>24</v>
      </c>
      <c r="F41" s="21">
        <f>F13</f>
        <v>0</v>
      </c>
      <c r="G41" s="17" t="s">
        <v>25</v>
      </c>
      <c r="H41" s="17" t="s">
        <v>26</v>
      </c>
      <c r="I41" s="5">
        <f>S6</f>
        <v>0</v>
      </c>
      <c r="J41" s="17" t="s">
        <v>31</v>
      </c>
      <c r="K41" s="5">
        <f>S7</f>
        <v>0</v>
      </c>
      <c r="L41" s="17" t="s">
        <v>28</v>
      </c>
      <c r="M41" s="3" t="s">
        <v>29</v>
      </c>
      <c r="N41" s="71" t="e">
        <f>ROUND(F13*(S6/S7),0)</f>
        <v>#DIV/0!</v>
      </c>
      <c r="O41" s="71"/>
      <c r="P41" s="3" t="s">
        <v>24</v>
      </c>
      <c r="Q41" s="12">
        <v>0.35</v>
      </c>
      <c r="R41" s="3" t="s">
        <v>29</v>
      </c>
      <c r="S41" s="13" t="e">
        <f>N41*Q41</f>
        <v>#DIV/0!</v>
      </c>
    </row>
    <row r="42" spans="1:19" ht="12" customHeight="1">
      <c r="A42" s="15"/>
      <c r="B42" s="16"/>
      <c r="C42" s="16"/>
      <c r="D42" s="14"/>
      <c r="E42" s="16"/>
      <c r="F42" s="16"/>
      <c r="G42" s="16"/>
      <c r="H42" s="16"/>
      <c r="I42" s="16"/>
      <c r="J42" s="16"/>
      <c r="K42" s="16"/>
      <c r="L42" s="16"/>
      <c r="M42" s="16"/>
      <c r="N42" s="54" t="s">
        <v>41</v>
      </c>
      <c r="O42" s="54"/>
      <c r="P42" s="54"/>
      <c r="Q42" s="54"/>
      <c r="R42" s="16"/>
      <c r="S42" s="40" t="e">
        <f>SUM(S39:S41)</f>
        <v>#DIV/0!</v>
      </c>
    </row>
    <row r="43" spans="1:19" ht="12.75">
      <c r="A43" s="37" t="s">
        <v>42</v>
      </c>
      <c r="B43" s="3"/>
      <c r="C43" s="3"/>
      <c r="D43" s="3"/>
      <c r="E43" s="3"/>
      <c r="F43" s="4"/>
      <c r="G43" s="3"/>
      <c r="H43" s="3"/>
      <c r="I43" s="3"/>
      <c r="J43" s="3"/>
      <c r="K43" s="3"/>
      <c r="L43" s="3"/>
      <c r="M43" s="3"/>
      <c r="N43" s="3"/>
      <c r="O43" s="3"/>
      <c r="P43" s="3"/>
      <c r="Q43" s="3"/>
      <c r="R43" s="3"/>
      <c r="S43" s="28"/>
    </row>
    <row r="44" spans="1:19" ht="12.75">
      <c r="A44" s="25" t="s">
        <v>43</v>
      </c>
      <c r="B44" s="3"/>
      <c r="C44" s="3"/>
      <c r="D44" s="3"/>
      <c r="E44" s="3"/>
      <c r="F44" s="3"/>
      <c r="G44" s="3"/>
      <c r="H44" s="3"/>
      <c r="I44" s="3"/>
      <c r="J44" s="3"/>
      <c r="K44" s="3"/>
      <c r="L44" s="3"/>
      <c r="M44" s="3"/>
      <c r="N44" s="3"/>
      <c r="O44" s="3"/>
      <c r="P44" s="3"/>
      <c r="Q44" s="3"/>
      <c r="R44" s="3"/>
      <c r="S44" s="28"/>
    </row>
    <row r="45" spans="1:19" ht="12.75">
      <c r="A45" s="25" t="s">
        <v>44</v>
      </c>
      <c r="B45" s="3"/>
      <c r="C45" s="3"/>
      <c r="D45" s="3"/>
      <c r="E45" s="23"/>
      <c r="F45" s="58">
        <f>F11</f>
        <v>0</v>
      </c>
      <c r="G45" s="58"/>
      <c r="H45" s="58"/>
      <c r="I45" s="58"/>
      <c r="J45" s="58"/>
      <c r="K45" s="58"/>
      <c r="L45" s="8"/>
      <c r="M45" s="3" t="s">
        <v>24</v>
      </c>
      <c r="N45" s="3"/>
      <c r="O45" s="3"/>
      <c r="P45" s="9" t="s">
        <v>45</v>
      </c>
      <c r="Q45" s="36">
        <v>0.26</v>
      </c>
      <c r="R45" s="3" t="s">
        <v>29</v>
      </c>
      <c r="S45" s="13">
        <f>TRUNC(F45*Q45,2)</f>
        <v>0</v>
      </c>
    </row>
    <row r="46" spans="1:19" ht="12.75">
      <c r="A46" s="25" t="s">
        <v>46</v>
      </c>
      <c r="B46" s="3"/>
      <c r="C46" s="3"/>
      <c r="D46" s="3"/>
      <c r="E46" s="23"/>
      <c r="F46" s="59">
        <f>F13</f>
        <v>0</v>
      </c>
      <c r="G46" s="59"/>
      <c r="H46" s="59"/>
      <c r="I46" s="59"/>
      <c r="J46" s="59"/>
      <c r="K46" s="59"/>
      <c r="L46" s="8"/>
      <c r="M46" s="3" t="s">
        <v>24</v>
      </c>
      <c r="N46" s="3"/>
      <c r="O46" s="3"/>
      <c r="P46" s="9" t="s">
        <v>45</v>
      </c>
      <c r="Q46" s="36">
        <v>0.26</v>
      </c>
      <c r="R46" s="3" t="s">
        <v>29</v>
      </c>
      <c r="S46" s="13">
        <f>TRUNC(F46*Q46,2)</f>
        <v>0</v>
      </c>
    </row>
    <row r="47" spans="1:19" ht="12.75" customHeight="1">
      <c r="A47" s="15"/>
      <c r="B47" s="16"/>
      <c r="C47" s="16"/>
      <c r="D47" s="16"/>
      <c r="E47" s="16"/>
      <c r="F47" s="14"/>
      <c r="G47" s="14"/>
      <c r="H47" s="14"/>
      <c r="I47" s="54" t="s">
        <v>47</v>
      </c>
      <c r="J47" s="54"/>
      <c r="K47" s="54"/>
      <c r="L47" s="54"/>
      <c r="M47" s="54"/>
      <c r="N47" s="54"/>
      <c r="O47" s="54"/>
      <c r="P47" s="54"/>
      <c r="Q47" s="54"/>
      <c r="R47" s="16"/>
      <c r="S47" s="40">
        <f>SUM(S45:S46)</f>
        <v>0</v>
      </c>
    </row>
    <row r="48" spans="1:19" ht="12.75">
      <c r="A48" s="31" t="s">
        <v>48</v>
      </c>
      <c r="B48" s="11"/>
      <c r="C48" s="11"/>
      <c r="D48" s="38"/>
      <c r="E48" s="11"/>
      <c r="F48" s="11"/>
      <c r="G48" s="11"/>
      <c r="H48" s="11"/>
      <c r="I48" s="11"/>
      <c r="J48" s="11"/>
      <c r="K48" s="11"/>
      <c r="L48" s="11"/>
      <c r="M48" s="11"/>
      <c r="N48" s="11"/>
      <c r="O48" s="11"/>
      <c r="P48" s="11"/>
      <c r="Q48" s="11"/>
      <c r="R48" s="11"/>
      <c r="S48" s="24"/>
    </row>
    <row r="49" spans="1:19" ht="12.75">
      <c r="A49" s="25" t="s">
        <v>49</v>
      </c>
      <c r="B49" s="3"/>
      <c r="C49" s="3"/>
      <c r="D49" s="3"/>
      <c r="E49" s="3"/>
      <c r="F49" s="3"/>
      <c r="G49" s="3"/>
      <c r="H49" s="3"/>
      <c r="I49" s="3"/>
      <c r="J49" s="3"/>
      <c r="K49" s="3"/>
      <c r="L49" s="3"/>
      <c r="M49" s="3"/>
      <c r="N49" s="3"/>
      <c r="O49" s="3"/>
      <c r="P49" s="3"/>
      <c r="Q49" s="3"/>
      <c r="R49" s="3"/>
      <c r="S49" s="28"/>
    </row>
    <row r="50" spans="1:19" ht="12.75">
      <c r="A50" s="25" t="s">
        <v>50</v>
      </c>
      <c r="B50" s="3"/>
      <c r="C50" s="3"/>
      <c r="D50" s="3"/>
      <c r="E50" s="3"/>
      <c r="F50" s="3"/>
      <c r="G50" s="3"/>
      <c r="H50" s="3"/>
      <c r="I50" s="3"/>
      <c r="J50" s="3"/>
      <c r="K50" s="3"/>
      <c r="L50" s="3"/>
      <c r="M50" s="3"/>
      <c r="N50" s="3"/>
      <c r="O50" s="3"/>
      <c r="P50" s="3"/>
      <c r="Q50" s="3"/>
      <c r="R50" s="3"/>
      <c r="S50" s="28"/>
    </row>
    <row r="51" spans="1:19" ht="12.75">
      <c r="A51" s="25" t="s">
        <v>51</v>
      </c>
      <c r="B51" s="3"/>
      <c r="C51" s="3"/>
      <c r="D51" s="3"/>
      <c r="E51" s="3"/>
      <c r="F51" s="3"/>
      <c r="G51" s="3"/>
      <c r="H51" s="3"/>
      <c r="I51" s="3"/>
      <c r="J51" s="3"/>
      <c r="K51" s="3"/>
      <c r="L51" s="3"/>
      <c r="M51" s="3"/>
      <c r="N51" s="3"/>
      <c r="O51" s="3"/>
      <c r="P51" s="3"/>
      <c r="Q51" s="3"/>
      <c r="R51" s="3"/>
      <c r="S51" s="28"/>
    </row>
    <row r="52" spans="1:19" ht="12.75">
      <c r="A52" s="25"/>
      <c r="B52" s="3"/>
      <c r="C52" s="3"/>
      <c r="D52" s="3" t="s">
        <v>22</v>
      </c>
      <c r="E52" s="3"/>
      <c r="F52" s="3"/>
      <c r="G52" s="3"/>
      <c r="H52" s="3"/>
      <c r="I52" s="3"/>
      <c r="J52" s="3"/>
      <c r="K52" s="3"/>
      <c r="L52" s="3"/>
      <c r="M52" s="3"/>
      <c r="N52" s="3"/>
      <c r="O52" s="3"/>
      <c r="P52" s="3"/>
      <c r="Q52" s="12" t="e">
        <f>S22</f>
        <v>#DIV/0!</v>
      </c>
      <c r="R52" s="3"/>
      <c r="S52" s="28"/>
    </row>
    <row r="53" spans="1:19" ht="12.75">
      <c r="A53" s="25"/>
      <c r="B53" s="3"/>
      <c r="C53" s="3"/>
      <c r="D53" s="3" t="s">
        <v>52</v>
      </c>
      <c r="E53" s="3"/>
      <c r="F53" s="3"/>
      <c r="G53" s="3"/>
      <c r="H53" s="3"/>
      <c r="I53" s="3"/>
      <c r="J53" s="3"/>
      <c r="K53" s="3"/>
      <c r="L53" s="3"/>
      <c r="M53" s="3"/>
      <c r="N53" s="3"/>
      <c r="O53" s="3"/>
      <c r="P53" s="3"/>
      <c r="Q53" s="12" t="e">
        <f>S27</f>
        <v>#DIV/0!</v>
      </c>
      <c r="R53" s="3"/>
      <c r="S53" s="28"/>
    </row>
    <row r="54" spans="1:19" ht="12.75">
      <c r="A54" s="25"/>
      <c r="B54" s="3"/>
      <c r="C54" s="3"/>
      <c r="D54" s="3" t="s">
        <v>36</v>
      </c>
      <c r="E54" s="3"/>
      <c r="F54" s="3"/>
      <c r="G54" s="3"/>
      <c r="H54" s="3"/>
      <c r="I54" s="3"/>
      <c r="J54" s="3"/>
      <c r="K54" s="3"/>
      <c r="L54" s="3"/>
      <c r="M54" s="3"/>
      <c r="N54" s="3"/>
      <c r="O54" s="3"/>
      <c r="P54" s="3"/>
      <c r="Q54" s="12" t="e">
        <f>S32</f>
        <v>#DIV/0!</v>
      </c>
      <c r="R54" s="3"/>
      <c r="S54" s="28"/>
    </row>
    <row r="55" spans="1:19" ht="12.75">
      <c r="A55" s="25"/>
      <c r="B55" s="3"/>
      <c r="C55" s="3"/>
      <c r="D55" s="3" t="s">
        <v>53</v>
      </c>
      <c r="E55" s="3"/>
      <c r="F55" s="3"/>
      <c r="G55" s="3"/>
      <c r="H55" s="3"/>
      <c r="I55" s="3"/>
      <c r="J55" s="3"/>
      <c r="K55" s="3"/>
      <c r="L55" s="3"/>
      <c r="M55" s="3"/>
      <c r="N55" s="5"/>
      <c r="O55" s="3"/>
      <c r="P55" s="3"/>
      <c r="Q55" s="12" t="e">
        <f>S37</f>
        <v>#DIV/0!</v>
      </c>
      <c r="R55" s="3"/>
      <c r="S55" s="28"/>
    </row>
    <row r="56" spans="1:19" ht="12.75">
      <c r="A56" s="25"/>
      <c r="B56" s="3"/>
      <c r="C56" s="3"/>
      <c r="D56" s="3" t="s">
        <v>40</v>
      </c>
      <c r="E56" s="3"/>
      <c r="F56" s="3"/>
      <c r="G56" s="3"/>
      <c r="H56" s="3"/>
      <c r="I56" s="3"/>
      <c r="J56" s="3"/>
      <c r="K56" s="3"/>
      <c r="L56" s="3"/>
      <c r="M56" s="3"/>
      <c r="N56" s="5"/>
      <c r="O56" s="3"/>
      <c r="P56" s="3"/>
      <c r="Q56" s="12" t="e">
        <f>S42</f>
        <v>#DIV/0!</v>
      </c>
      <c r="R56" s="3"/>
      <c r="S56" s="28"/>
    </row>
    <row r="57" spans="1:19" ht="12.75">
      <c r="A57" s="25"/>
      <c r="B57" s="3"/>
      <c r="C57" s="3"/>
      <c r="D57" s="3" t="s">
        <v>54</v>
      </c>
      <c r="E57" s="3"/>
      <c r="F57" s="3"/>
      <c r="G57" s="3"/>
      <c r="H57" s="3"/>
      <c r="I57" s="3"/>
      <c r="J57" s="3"/>
      <c r="K57" s="3"/>
      <c r="L57" s="3"/>
      <c r="M57" s="3"/>
      <c r="N57" s="3"/>
      <c r="O57" s="3"/>
      <c r="P57" s="3"/>
      <c r="Q57" s="29" t="e">
        <f>(SUM(Q52:Q56))</f>
        <v>#DIV/0!</v>
      </c>
      <c r="R57" s="3"/>
      <c r="S57" s="28"/>
    </row>
    <row r="58" spans="1:19" ht="12.75">
      <c r="A58" s="25"/>
      <c r="B58" s="3"/>
      <c r="C58" s="3"/>
      <c r="D58" s="3" t="s">
        <v>55</v>
      </c>
      <c r="E58" s="3"/>
      <c r="F58" s="3"/>
      <c r="G58" s="3"/>
      <c r="H58" s="3"/>
      <c r="I58" s="3"/>
      <c r="J58" s="3"/>
      <c r="K58" s="3"/>
      <c r="L58" s="3"/>
      <c r="M58" s="3"/>
      <c r="N58" s="3"/>
      <c r="O58" s="3"/>
      <c r="P58" s="3"/>
      <c r="Q58" s="10">
        <f>ROUNDDOWN(S47,2)</f>
        <v>0</v>
      </c>
      <c r="R58" s="3"/>
      <c r="S58" s="28"/>
    </row>
    <row r="59" spans="1:19" ht="13.5">
      <c r="A59" s="15"/>
      <c r="B59" s="16"/>
      <c r="C59" s="16"/>
      <c r="D59" s="39" t="s">
        <v>56</v>
      </c>
      <c r="E59" s="16"/>
      <c r="F59" s="16"/>
      <c r="G59" s="16"/>
      <c r="H59" s="16"/>
      <c r="I59" s="16"/>
      <c r="J59" s="16"/>
      <c r="K59" s="16"/>
      <c r="L59" s="16"/>
      <c r="M59" s="16"/>
      <c r="N59" s="16"/>
      <c r="O59" s="16"/>
      <c r="P59" s="16"/>
      <c r="Q59" s="41" t="e">
        <f>SUM(Q57:Q58)</f>
        <v>#DIV/0!</v>
      </c>
      <c r="R59" s="16"/>
      <c r="S59" s="30"/>
    </row>
    <row r="60" spans="1:19">
      <c r="C60" s="51"/>
    </row>
  </sheetData>
  <mergeCells count="36">
    <mergeCell ref="N29:O29"/>
    <mergeCell ref="N30:O30"/>
    <mergeCell ref="N40:O40"/>
    <mergeCell ref="N41:O41"/>
    <mergeCell ref="N31:O31"/>
    <mergeCell ref="N34:O34"/>
    <mergeCell ref="N35:O35"/>
    <mergeCell ref="N36:O36"/>
    <mergeCell ref="N39:O39"/>
    <mergeCell ref="A18:C18"/>
    <mergeCell ref="N18:O18"/>
    <mergeCell ref="A1:S1"/>
    <mergeCell ref="A16:S16"/>
    <mergeCell ref="A17:S17"/>
    <mergeCell ref="A15:M15"/>
    <mergeCell ref="N21:O21"/>
    <mergeCell ref="N24:O24"/>
    <mergeCell ref="N25:O25"/>
    <mergeCell ref="N26:O26"/>
    <mergeCell ref="F18:L18"/>
    <mergeCell ref="I47:Q47"/>
    <mergeCell ref="A2:S2"/>
    <mergeCell ref="N22:Q22"/>
    <mergeCell ref="N27:Q27"/>
    <mergeCell ref="N32:Q32"/>
    <mergeCell ref="N37:Q37"/>
    <mergeCell ref="N42:Q42"/>
    <mergeCell ref="F45:K45"/>
    <mergeCell ref="F46:K46"/>
    <mergeCell ref="A19:C21"/>
    <mergeCell ref="A24:C26"/>
    <mergeCell ref="A29:C31"/>
    <mergeCell ref="A34:C36"/>
    <mergeCell ref="A39:C41"/>
    <mergeCell ref="N19:O19"/>
    <mergeCell ref="N20:O20"/>
  </mergeCells>
  <phoneticPr fontId="0" type="noConversion"/>
  <printOptions horizontalCentered="1"/>
  <pageMargins left="0" right="0" top="0" bottom="0"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1f86b0a-877c-49be-8f6f-1c146874e276">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BA032AE233734CB771EBB1F4D6455E" ma:contentTypeVersion="13" ma:contentTypeDescription="Create a new document." ma:contentTypeScope="" ma:versionID="a968db3d1cc36aef2cfc6532f8f0721b">
  <xsd:schema xmlns:xsd="http://www.w3.org/2001/XMLSchema" xmlns:xs="http://www.w3.org/2001/XMLSchema" xmlns:p="http://schemas.microsoft.com/office/2006/metadata/properties" xmlns:ns2="01f86b0a-877c-49be-8f6f-1c146874e276" xmlns:ns3="025a4eba-4320-436b-b1ff-791318047596" targetNamespace="http://schemas.microsoft.com/office/2006/metadata/properties" ma:root="true" ma:fieldsID="755089dade6d4de6735494b59e02a622" ns2:_="" ns3:_="">
    <xsd:import namespace="01f86b0a-877c-49be-8f6f-1c146874e276"/>
    <xsd:import namespace="025a4eba-4320-436b-b1ff-791318047596"/>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6b0a-877c-49be-8f6f-1c146874e27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5a4eba-4320-436b-b1ff-791318047596"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A3B9D73-7475-46F2-892B-83D89081F29E}"/>
</file>

<file path=customXml/itemProps2.xml><?xml version="1.0" encoding="utf-8"?>
<ds:datastoreItem xmlns:ds="http://schemas.openxmlformats.org/officeDocument/2006/customXml" ds:itemID="{79F3C588-2012-48EC-A4B6-A0AF56510265}"/>
</file>

<file path=customXml/itemProps3.xml><?xml version="1.0" encoding="utf-8"?>
<ds:datastoreItem xmlns:ds="http://schemas.openxmlformats.org/officeDocument/2006/customXml" ds:itemID="{B1A860F5-2F32-4CAB-8FF3-D104B8FEF313}"/>
</file>

<file path=customXml/itemProps4.xml><?xml version="1.0" encoding="utf-8"?>
<ds:datastoreItem xmlns:ds="http://schemas.openxmlformats.org/officeDocument/2006/customXml" ds:itemID="{9A719E1D-1FD4-4443-9F32-5D95FCB982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McCormick</dc:creator>
  <cp:keywords/>
  <dc:description/>
  <cp:lastModifiedBy>Kelsey Bratcher</cp:lastModifiedBy>
  <cp:revision/>
  <dcterms:created xsi:type="dcterms:W3CDTF">2001-09-01T17:42:36Z</dcterms:created>
  <dcterms:modified xsi:type="dcterms:W3CDTF">2021-07-29T17:02:01Z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Migration 1</vt:lpwstr>
  </property>
  <property fmtid="{D5CDD505-2E9C-101B-9397-08002B2CF9AE}" pid="3" name="SharedWithUsers">
    <vt:lpwstr/>
  </property>
  <property fmtid="{D5CDD505-2E9C-101B-9397-08002B2CF9AE}" pid="4" name="display_urn:schemas-microsoft-com:office:office#Author">
    <vt:lpwstr>Migration 1</vt:lpwstr>
  </property>
  <property fmtid="{D5CDD505-2E9C-101B-9397-08002B2CF9AE}" pid="5" name="ContentTypeId">
    <vt:lpwstr>0x01010042BA032AE233734CB771EBB1F4D6455E</vt:lpwstr>
  </property>
</Properties>
</file>