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330" windowHeight="4770" activeTab="1"/>
  </bookViews>
  <sheets>
    <sheet name="ALE" sheetId="1" r:id="rId1"/>
    <sheet name="ADA" sheetId="2" r:id="rId2"/>
  </sheets>
  <definedNames>
    <definedName name="_xlnm.Print_Area" localSheetId="1">'ADA'!$B$1:$L$29</definedName>
    <definedName name="_xlnm.Print_Area" localSheetId="0">'ALE'!$B$1:$L$29</definedName>
  </definedNames>
  <calcPr fullCalcOnLoad="1"/>
</workbook>
</file>

<file path=xl/sharedStrings.xml><?xml version="1.0" encoding="utf-8"?>
<sst xmlns="http://schemas.openxmlformats.org/spreadsheetml/2006/main" count="110" uniqueCount="46">
  <si>
    <t>Update Monthly</t>
  </si>
  <si>
    <t>Calculated</t>
  </si>
  <si>
    <t>FIRST QUARTER</t>
  </si>
  <si>
    <t>Annual Allocation</t>
  </si>
  <si>
    <t>First Quarter Allocations</t>
  </si>
  <si>
    <t>Amount Encumbered Month 1</t>
  </si>
  <si>
    <t>Amount Encumbered Month 2</t>
  </si>
  <si>
    <t>Amount Encumbered Month 3</t>
  </si>
  <si>
    <t>Total Encumbered Quarter 1</t>
  </si>
  <si>
    <t>Expected Encumbered (1/3 each month)</t>
  </si>
  <si>
    <t>SECOND QUARTER</t>
  </si>
  <si>
    <t>Second Quarter Allocations</t>
  </si>
  <si>
    <t>Surplus/Deficit from Quarter 1</t>
  </si>
  <si>
    <t>Amount Encumbered Month 4</t>
  </si>
  <si>
    <t>Amount Encumbered Month 5</t>
  </si>
  <si>
    <t>Amount Encumbered Month 6</t>
  </si>
  <si>
    <t>THIRD QUARTER</t>
  </si>
  <si>
    <t>Third Quarter Allocations</t>
  </si>
  <si>
    <t>Surplus/Deficit from Quarters 1 and 2</t>
  </si>
  <si>
    <t>Amount Encumbered Month 7</t>
  </si>
  <si>
    <t>Amount Encumbered Month 8</t>
  </si>
  <si>
    <t>Amount Encumbered Month 9</t>
  </si>
  <si>
    <t>Comments about 3rd quarter surplus/deficit:</t>
  </si>
  <si>
    <t>FOURTH QUARTER</t>
  </si>
  <si>
    <t>Fourth Quarter Allocations</t>
  </si>
  <si>
    <t>Surplus/Deficit from Quarters 1, 2, and 3</t>
  </si>
  <si>
    <t>Amount Encumbered Month 10</t>
  </si>
  <si>
    <t>Amount Encumbered Month 11</t>
  </si>
  <si>
    <t>Amount Encumbered Month 12</t>
  </si>
  <si>
    <t>Comments about 4th quarter surplus/deficit:</t>
  </si>
  <si>
    <t>Comments about 1st quarter surplus/deficit:</t>
  </si>
  <si>
    <t xml:space="preserve">Enter expected encumbered amounts for the previous month and send to your DOEA Contract Manager by the 25th of each month.  </t>
  </si>
  <si>
    <t>Monthly expected encumbered amounts can be entered at the PSA or county level.  Annual allocations at each level is needed.  Quarterly allocations are calculated at 25% of the annual allocation.  If quarterly allocations are modified after the start of the year, enter the correct quarterly allocation for the appropriate quarter(s).</t>
  </si>
  <si>
    <t xml:space="preserve">Total Encumbered Quarter 2 </t>
  </si>
  <si>
    <t xml:space="preserve">Total Encumbered Quarter 3 </t>
  </si>
  <si>
    <t>Total Encumbered Quarter 4</t>
  </si>
  <si>
    <t>version 2</t>
  </si>
  <si>
    <t>ALE Waiver Expected Encumbered Report for 2002-03</t>
  </si>
  <si>
    <t>PSA 10</t>
  </si>
  <si>
    <t>County 1</t>
  </si>
  <si>
    <t>county 1</t>
  </si>
  <si>
    <r>
      <t xml:space="preserve">Comments about 2nd quarter surplus/deficit:  Please note that we have some providers that are reporting ACS services in the total amount billed for ALE waiver services.  Total amount billed for waiver services for these providers will be adjusted next month.  </t>
    </r>
    <r>
      <rPr>
        <strike/>
        <sz val="8"/>
        <rFont val="Arial"/>
        <family val="2"/>
      </rPr>
      <t>Also, our total allocation includes an amendment of $67,856.00</t>
    </r>
  </si>
  <si>
    <t>Surplus/Deficit Based on Expectation (Expected - Encumbered)</t>
  </si>
  <si>
    <t>Surplus/Deficit % Based on Expectation</t>
  </si>
  <si>
    <t>ADA Waiver Expected Encumbered Report for 2003-04</t>
  </si>
  <si>
    <t xml:space="preserve">Comments about 2nd quarter surplus/deficit: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</si>
</sst>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9">
    <font>
      <sz val="8"/>
      <name val="Arial"/>
      <family val="0"/>
    </font>
    <font>
      <b/>
      <sz val="12"/>
      <color indexed="17"/>
      <name val="Arial"/>
      <family val="2"/>
    </font>
    <font>
      <sz val="10"/>
      <name val="Arial"/>
      <family val="2"/>
    </font>
    <font>
      <sz val="8"/>
      <color indexed="17"/>
      <name val="Arial"/>
      <family val="2"/>
    </font>
    <font>
      <b/>
      <sz val="8"/>
      <color indexed="17"/>
      <name val="Arial"/>
      <family val="2"/>
    </font>
    <font>
      <b/>
      <sz val="8"/>
      <name val="Arial"/>
      <family val="2"/>
    </font>
    <font>
      <b/>
      <sz val="10"/>
      <name val="Arial"/>
      <family val="2"/>
    </font>
    <font>
      <sz val="6"/>
      <name val="Arial"/>
      <family val="2"/>
    </font>
    <font>
      <strike/>
      <sz val="8"/>
      <name val="Arial"/>
      <family val="2"/>
    </font>
  </fonts>
  <fills count="5">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3"/>
        <bgColor indexed="64"/>
      </patternFill>
    </fill>
  </fills>
  <borders count="28">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color indexed="63"/>
      </top>
      <bottom style="thin"/>
    </border>
    <border>
      <left style="hair"/>
      <right>
        <color indexed="63"/>
      </right>
      <top style="hair"/>
      <bottom style="thin"/>
    </border>
    <border>
      <left>
        <color indexed="63"/>
      </left>
      <right style="thin"/>
      <top style="thin"/>
      <bottom style="hair"/>
    </border>
    <border>
      <left style="thin"/>
      <right>
        <color indexed="63"/>
      </right>
      <top style="thin"/>
      <bottom>
        <color indexed="63"/>
      </bottom>
    </border>
    <border>
      <left style="hair"/>
      <right style="hair"/>
      <top style="hair"/>
      <bottom style="thin"/>
    </border>
    <border>
      <left style="medium">
        <color indexed="57"/>
      </left>
      <right style="medium">
        <color indexed="57"/>
      </right>
      <top style="hair">
        <color indexed="57"/>
      </top>
      <bottom style="medium">
        <color indexed="57"/>
      </bottom>
    </border>
    <border>
      <left style="hair"/>
      <right style="thin"/>
      <top style="hair"/>
      <bottom style="thin"/>
    </border>
    <border>
      <left style="hair">
        <color indexed="57"/>
      </left>
      <right style="hair">
        <color indexed="57"/>
      </right>
      <top style="hair">
        <color indexed="57"/>
      </top>
      <bottom style="hair">
        <color indexed="57"/>
      </bottom>
    </border>
    <border>
      <left style="hair">
        <color indexed="57"/>
      </left>
      <right style="hair">
        <color indexed="57"/>
      </right>
      <top style="hair">
        <color indexed="57"/>
      </top>
      <bottom style="thin"/>
    </border>
    <border>
      <left style="hair"/>
      <right style="hair"/>
      <top style="hair"/>
      <bottom>
        <color indexed="63"/>
      </bottom>
    </border>
    <border>
      <left style="medium">
        <color indexed="57"/>
      </left>
      <right style="medium">
        <color indexed="57"/>
      </right>
      <top style="medium">
        <color indexed="57"/>
      </top>
      <bottom style="hair">
        <color indexed="57"/>
      </bottom>
    </border>
    <border>
      <left>
        <color indexed="63"/>
      </left>
      <right>
        <color indexed="63"/>
      </right>
      <top style="thin"/>
      <bottom style="hair"/>
    </border>
    <border>
      <left style="hair"/>
      <right style="medium">
        <color indexed="57"/>
      </right>
      <top style="hair"/>
      <bottom style="thin"/>
    </border>
    <border>
      <left style="medium">
        <color indexed="57"/>
      </left>
      <right style="hair"/>
      <top style="hair"/>
      <bottom style="thin"/>
    </border>
    <border>
      <left style="thin"/>
      <right>
        <color indexed="63"/>
      </right>
      <top style="thin"/>
      <bottom style="thin"/>
    </border>
    <border>
      <left style="medium">
        <color indexed="57"/>
      </left>
      <right style="medium">
        <color indexed="57"/>
      </right>
      <top style="hair">
        <color indexed="57"/>
      </top>
      <bottom style="hair">
        <color indexed="57"/>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Font="1" applyAlignment="1" applyProtection="1">
      <alignment wrapText="1"/>
      <protection locked="0"/>
    </xf>
    <xf numFmtId="0" fontId="1" fillId="0" borderId="1"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17" fontId="2" fillId="0" borderId="0" xfId="0" applyNumberFormat="1" applyFont="1" applyAlignment="1" applyProtection="1">
      <alignment horizontal="left" wrapText="1"/>
      <protection locked="0"/>
    </xf>
    <xf numFmtId="0" fontId="0" fillId="0" borderId="2" xfId="0" applyFont="1" applyBorder="1" applyAlignment="1" applyProtection="1">
      <alignment wrapText="1"/>
      <protection locked="0"/>
    </xf>
    <xf numFmtId="164" fontId="0" fillId="0" borderId="2" xfId="0" applyNumberFormat="1" applyFont="1" applyBorder="1" applyAlignment="1" applyProtection="1">
      <alignment wrapText="1"/>
      <protection locked="0"/>
    </xf>
    <xf numFmtId="0" fontId="0" fillId="0" borderId="3" xfId="0" applyFont="1" applyBorder="1" applyAlignment="1" applyProtection="1">
      <alignment wrapText="1"/>
      <protection locked="0"/>
    </xf>
    <xf numFmtId="0" fontId="0" fillId="0" borderId="4" xfId="0" applyFont="1" applyFill="1" applyBorder="1" applyAlignment="1" applyProtection="1">
      <alignment wrapText="1"/>
      <protection locked="0"/>
    </xf>
    <xf numFmtId="0" fontId="0" fillId="0" borderId="5" xfId="0" applyFont="1" applyBorder="1" applyAlignment="1" applyProtection="1">
      <alignment wrapText="1"/>
      <protection locked="0"/>
    </xf>
    <xf numFmtId="0" fontId="5" fillId="0" borderId="6" xfId="0" applyFont="1" applyBorder="1" applyAlignment="1" applyProtection="1">
      <alignment horizontal="right" wrapText="1"/>
      <protection locked="0"/>
    </xf>
    <xf numFmtId="0" fontId="5" fillId="0" borderId="7" xfId="0" applyFont="1" applyBorder="1" applyAlignment="1" applyProtection="1">
      <alignment horizontal="right" wrapText="1"/>
      <protection locked="0"/>
    </xf>
    <xf numFmtId="0" fontId="5" fillId="0" borderId="8" xfId="0" applyFont="1" applyBorder="1" applyAlignment="1" applyProtection="1">
      <alignment horizontal="right" wrapText="1"/>
      <protection locked="0"/>
    </xf>
    <xf numFmtId="164" fontId="0" fillId="0" borderId="6" xfId="0" applyNumberFormat="1" applyFont="1" applyBorder="1" applyAlignment="1" applyProtection="1">
      <alignment wrapText="1"/>
      <protection locked="0"/>
    </xf>
    <xf numFmtId="0" fontId="0" fillId="0" borderId="9" xfId="0" applyFont="1" applyFill="1" applyBorder="1" applyAlignment="1" applyProtection="1">
      <alignment wrapText="1"/>
      <protection locked="0"/>
    </xf>
    <xf numFmtId="0" fontId="0" fillId="0" borderId="10"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12" xfId="0" applyFont="1" applyFill="1" applyBorder="1" applyAlignment="1" applyProtection="1">
      <alignment wrapText="1"/>
      <protection locked="0"/>
    </xf>
    <xf numFmtId="164" fontId="0" fillId="2" borderId="7" xfId="0" applyNumberFormat="1" applyFont="1" applyFill="1" applyBorder="1" applyAlignment="1" applyProtection="1">
      <alignment wrapText="1"/>
      <protection/>
    </xf>
    <xf numFmtId="9" fontId="0" fillId="2" borderId="8" xfId="0" applyNumberFormat="1" applyFont="1" applyFill="1" applyBorder="1" applyAlignment="1" applyProtection="1">
      <alignment wrapText="1"/>
      <protection/>
    </xf>
    <xf numFmtId="164" fontId="5" fillId="2" borderId="13" xfId="0" applyNumberFormat="1" applyFont="1" applyFill="1" applyBorder="1" applyAlignment="1" applyProtection="1">
      <alignment wrapText="1"/>
      <protection/>
    </xf>
    <xf numFmtId="164" fontId="5" fillId="2" borderId="14" xfId="0" applyNumberFormat="1" applyFont="1" applyFill="1" applyBorder="1" applyAlignment="1" applyProtection="1">
      <alignment wrapText="1"/>
      <protection/>
    </xf>
    <xf numFmtId="9" fontId="5" fillId="2" borderId="15" xfId="0" applyNumberFormat="1" applyFont="1" applyFill="1" applyBorder="1" applyAlignment="1" applyProtection="1">
      <alignment wrapText="1"/>
      <protection/>
    </xf>
    <xf numFmtId="164" fontId="0" fillId="0" borderId="16" xfId="0" applyNumberFormat="1" applyFont="1" applyBorder="1" applyAlignment="1" applyProtection="1">
      <alignment wrapText="1"/>
      <protection locked="0"/>
    </xf>
    <xf numFmtId="164" fontId="5" fillId="2" borderId="17" xfId="0" applyNumberFormat="1" applyFont="1" applyFill="1" applyBorder="1" applyAlignment="1" applyProtection="1">
      <alignment wrapText="1"/>
      <protection/>
    </xf>
    <xf numFmtId="164" fontId="0" fillId="2" borderId="6" xfId="0" applyNumberFormat="1" applyFont="1" applyFill="1" applyBorder="1" applyAlignment="1" applyProtection="1">
      <alignment wrapText="1"/>
      <protection/>
    </xf>
    <xf numFmtId="0" fontId="5" fillId="0" borderId="18" xfId="0" applyFont="1" applyBorder="1" applyAlignment="1" applyProtection="1">
      <alignment horizontal="right" wrapText="1"/>
      <protection locked="0"/>
    </xf>
    <xf numFmtId="0" fontId="6" fillId="0" borderId="0" xfId="0" applyFont="1" applyFill="1" applyAlignment="1" applyProtection="1">
      <alignment horizontal="left"/>
      <protection locked="0"/>
    </xf>
    <xf numFmtId="0" fontId="4" fillId="0" borderId="19" xfId="0" applyFont="1" applyFill="1" applyBorder="1" applyAlignment="1" applyProtection="1">
      <alignment horizontal="right" wrapText="1"/>
      <protection locked="0"/>
    </xf>
    <xf numFmtId="0" fontId="0" fillId="2" borderId="0" xfId="0" applyFont="1" applyFill="1" applyAlignment="1" applyProtection="1">
      <alignment horizontal="right" wrapText="1"/>
      <protection locked="0"/>
    </xf>
    <xf numFmtId="0" fontId="4" fillId="0" borderId="20" xfId="0" applyFont="1" applyFill="1" applyBorder="1" applyAlignment="1" applyProtection="1">
      <alignment wrapText="1"/>
      <protection locked="0"/>
    </xf>
    <xf numFmtId="0" fontId="0" fillId="0" borderId="21" xfId="0" applyFont="1" applyBorder="1" applyAlignment="1" applyProtection="1">
      <alignment wrapText="1"/>
      <protection locked="0"/>
    </xf>
    <xf numFmtId="164" fontId="0" fillId="0" borderId="0" xfId="0" applyNumberFormat="1" applyFont="1" applyAlignment="1" applyProtection="1">
      <alignment wrapText="1"/>
      <protection locked="0"/>
    </xf>
    <xf numFmtId="0" fontId="0" fillId="0" borderId="0" xfId="0" applyFont="1" applyBorder="1" applyAlignment="1" applyProtection="1">
      <alignment horizontal="left" vertical="top" wrapText="1"/>
      <protection locked="0"/>
    </xf>
    <xf numFmtId="0" fontId="5" fillId="0" borderId="7" xfId="0" applyFont="1" applyFill="1" applyBorder="1" applyAlignment="1" applyProtection="1">
      <alignment horizontal="right" wrapText="1"/>
      <protection locked="0"/>
    </xf>
    <xf numFmtId="0" fontId="4" fillId="3" borderId="2"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3" borderId="12" xfId="0" applyFont="1" applyFill="1" applyBorder="1" applyAlignment="1" applyProtection="1">
      <alignment wrapText="1"/>
      <protection locked="0"/>
    </xf>
    <xf numFmtId="0" fontId="4" fillId="3" borderId="20" xfId="0" applyFont="1" applyFill="1" applyBorder="1" applyAlignment="1" applyProtection="1">
      <alignment wrapText="1"/>
      <protection locked="0"/>
    </xf>
    <xf numFmtId="164" fontId="0" fillId="4" borderId="7" xfId="0" applyNumberFormat="1" applyFont="1" applyFill="1" applyBorder="1" applyAlignment="1" applyProtection="1">
      <alignment wrapText="1"/>
      <protection locked="0"/>
    </xf>
    <xf numFmtId="0" fontId="0" fillId="4" borderId="0" xfId="0" applyFont="1" applyFill="1" applyAlignment="1" applyProtection="1">
      <alignment horizontal="centerContinuous" wrapText="1"/>
      <protection locked="0"/>
    </xf>
    <xf numFmtId="164" fontId="5" fillId="2" borderId="22" xfId="0" applyNumberFormat="1" applyFont="1" applyFill="1" applyBorder="1" applyAlignment="1" applyProtection="1">
      <alignment wrapText="1"/>
      <protection/>
    </xf>
    <xf numFmtId="0" fontId="0" fillId="0" borderId="23" xfId="0" applyFont="1" applyFill="1" applyBorder="1" applyAlignment="1" applyProtection="1">
      <alignment wrapText="1"/>
      <protection locked="0"/>
    </xf>
    <xf numFmtId="0" fontId="0" fillId="0" borderId="0" xfId="0" applyAlignment="1" applyProtection="1">
      <alignment/>
      <protection locked="0"/>
    </xf>
    <xf numFmtId="164" fontId="0" fillId="0" borderId="24" xfId="0" applyNumberFormat="1" applyFont="1" applyBorder="1" applyAlignment="1" applyProtection="1">
      <alignment wrapText="1"/>
      <protection locked="0"/>
    </xf>
    <xf numFmtId="0" fontId="7" fillId="0" borderId="0" xfId="0" applyFont="1" applyAlignment="1" applyProtection="1">
      <alignment horizontal="right"/>
      <protection locked="0"/>
    </xf>
    <xf numFmtId="164" fontId="0" fillId="0" borderId="0" xfId="0" applyNumberFormat="1" applyAlignment="1" applyProtection="1">
      <alignment/>
      <protection locked="0"/>
    </xf>
    <xf numFmtId="0" fontId="0" fillId="0" borderId="0" xfId="0" applyFont="1" applyAlignment="1" applyProtection="1">
      <alignment wrapText="1"/>
      <protection locked="0"/>
    </xf>
    <xf numFmtId="0" fontId="0" fillId="0" borderId="0"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590550</xdr:colOff>
      <xdr:row>5</xdr:row>
      <xdr:rowOff>228600</xdr:rowOff>
    </xdr:to>
    <xdr:pic>
      <xdr:nvPicPr>
        <xdr:cNvPr id="1" name="Picture 1"/>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2" name="Picture 2"/>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3" name="Picture 3"/>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4" name="Picture 4"/>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5" name="Picture 5"/>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6" name="Picture 6"/>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7" name="Picture 7"/>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590550</xdr:colOff>
      <xdr:row>5</xdr:row>
      <xdr:rowOff>228600</xdr:rowOff>
    </xdr:to>
    <xdr:pic>
      <xdr:nvPicPr>
        <xdr:cNvPr id="1" name="Picture 2"/>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2" name="Picture 3"/>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3" name="Picture 4"/>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4" name="Picture 5"/>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N36"/>
  <sheetViews>
    <sheetView showGridLines="0" workbookViewId="0" topLeftCell="A1">
      <selection activeCell="E3" sqref="E3"/>
    </sheetView>
  </sheetViews>
  <sheetFormatPr defaultColWidth="9.33203125" defaultRowHeight="11.25"/>
  <cols>
    <col min="1" max="1" width="4" style="1" customWidth="1"/>
    <col min="2" max="2" width="2.33203125" style="1" customWidth="1"/>
    <col min="3" max="3" width="14.16015625" style="1" customWidth="1"/>
    <col min="4" max="4" width="13.83203125" style="1" customWidth="1"/>
    <col min="5" max="5" width="14.5" style="1" customWidth="1"/>
    <col min="6" max="6" width="13.83203125" style="1" customWidth="1"/>
    <col min="7" max="7" width="14.33203125" style="1" customWidth="1"/>
    <col min="8" max="8" width="14.5" style="1" customWidth="1"/>
    <col min="9" max="9" width="15.83203125" style="1" customWidth="1"/>
    <col min="10" max="10" width="12.83203125" style="1" customWidth="1"/>
    <col min="11" max="11" width="14.16015625" style="1" customWidth="1"/>
    <col min="12" max="12" width="14.5" style="1" customWidth="1"/>
    <col min="13" max="13" width="1.66796875" style="1" customWidth="1"/>
    <col min="14" max="16384" width="18.16015625" style="1" customWidth="1"/>
  </cols>
  <sheetData>
    <row r="1" ht="11.25"/>
    <row r="2" ht="6.75" customHeight="1"/>
    <row r="3" spans="8:9" ht="14.25" customHeight="1">
      <c r="H3" s="34"/>
      <c r="I3" s="34"/>
    </row>
    <row r="4" spans="4:12" ht="18.75" customHeight="1">
      <c r="D4" s="29" t="s">
        <v>37</v>
      </c>
      <c r="E4" s="45"/>
      <c r="I4" s="34"/>
      <c r="L4" s="2" t="s">
        <v>38</v>
      </c>
    </row>
    <row r="5" spans="5:9" ht="12.75">
      <c r="E5" s="3"/>
      <c r="G5" s="4"/>
      <c r="H5" s="34"/>
      <c r="I5" s="34"/>
    </row>
    <row r="6" ht="21.75" customHeight="1"/>
    <row r="7" spans="2:12" ht="33" customHeight="1" thickBot="1">
      <c r="B7" s="38"/>
      <c r="C7" s="37" t="s">
        <v>2</v>
      </c>
      <c r="D7" s="5"/>
      <c r="E7" s="5"/>
      <c r="F7" s="6"/>
      <c r="G7" s="5"/>
      <c r="H7" s="5"/>
      <c r="I7" s="5"/>
      <c r="J7" s="5"/>
      <c r="K7" s="5"/>
      <c r="L7" s="7"/>
    </row>
    <row r="8" spans="2:12" ht="56.25">
      <c r="B8" s="8"/>
      <c r="C8" s="9"/>
      <c r="D8" s="30" t="s">
        <v>3</v>
      </c>
      <c r="E8" s="10" t="s">
        <v>4</v>
      </c>
      <c r="F8" s="11" t="s">
        <v>5</v>
      </c>
      <c r="G8" s="11" t="s">
        <v>6</v>
      </c>
      <c r="H8" s="11" t="s">
        <v>7</v>
      </c>
      <c r="I8" s="36" t="s">
        <v>8</v>
      </c>
      <c r="J8" s="11" t="s">
        <v>9</v>
      </c>
      <c r="K8" s="11" t="s">
        <v>42</v>
      </c>
      <c r="L8" s="12" t="s">
        <v>43</v>
      </c>
    </row>
    <row r="9" spans="2:12" ht="11.25">
      <c r="B9" s="8"/>
      <c r="C9" s="9" t="s">
        <v>40</v>
      </c>
      <c r="D9" s="46">
        <v>2153126</v>
      </c>
      <c r="E9" s="13">
        <f>D9/4</f>
        <v>538281.5</v>
      </c>
      <c r="F9" s="41">
        <v>159285.96</v>
      </c>
      <c r="G9" s="41">
        <v>212123.76</v>
      </c>
      <c r="H9" s="41">
        <v>203933.47</v>
      </c>
      <c r="I9" s="20">
        <f>SUM(F9:H9)</f>
        <v>575343.19</v>
      </c>
      <c r="J9" s="20">
        <f>IF(SUM(F9:F9)=0,0,IF(SUM(G9:G9)=0,E9/3,IF(SUM(H9:H9)=0,(2*E9)/3,E9)))</f>
        <v>538281.5</v>
      </c>
      <c r="K9" s="20">
        <f>IF(J9=0,"",J9-I9)</f>
        <v>-37061.689999999944</v>
      </c>
      <c r="L9" s="21">
        <f>IF(ISERROR(K9/J9)," ",K9/J9)</f>
        <v>-0.06885187397300473</v>
      </c>
    </row>
    <row r="10" spans="2:12" ht="12" thickBot="1">
      <c r="B10" s="14"/>
      <c r="C10" s="33"/>
      <c r="D10" s="23">
        <f aca="true" t="shared" si="0" ref="D10:J10">SUM(D9:D9)</f>
        <v>2153126</v>
      </c>
      <c r="E10" s="23">
        <f t="shared" si="0"/>
        <v>538281.5</v>
      </c>
      <c r="F10" s="23">
        <f t="shared" si="0"/>
        <v>159285.96</v>
      </c>
      <c r="G10" s="23">
        <f t="shared" si="0"/>
        <v>212123.76</v>
      </c>
      <c r="H10" s="23">
        <f t="shared" si="0"/>
        <v>203933.47</v>
      </c>
      <c r="I10" s="23">
        <f t="shared" si="0"/>
        <v>575343.19</v>
      </c>
      <c r="J10" s="23">
        <f t="shared" si="0"/>
        <v>538281.5</v>
      </c>
      <c r="K10" s="43">
        <f>IF(J10=0,"",J10-I10)</f>
        <v>-37061.689999999944</v>
      </c>
      <c r="L10" s="24">
        <f>IF(ISERROR(K10/J10)," ",K10/J10)</f>
        <v>-0.06885187397300473</v>
      </c>
    </row>
    <row r="11" spans="2:12" ht="37.5" customHeight="1">
      <c r="B11" s="19"/>
      <c r="C11" s="50" t="s">
        <v>30</v>
      </c>
      <c r="D11" s="50"/>
      <c r="E11" s="50"/>
      <c r="F11" s="50"/>
      <c r="G11" s="50"/>
      <c r="H11" s="50"/>
      <c r="I11" s="50"/>
      <c r="J11" s="50"/>
      <c r="K11" s="50"/>
      <c r="L11" s="51"/>
    </row>
    <row r="12" spans="2:13" ht="25.5" customHeight="1">
      <c r="B12" s="39"/>
      <c r="C12" s="40" t="s">
        <v>10</v>
      </c>
      <c r="D12" s="32"/>
      <c r="E12" s="5"/>
      <c r="F12" s="5"/>
      <c r="G12" s="5"/>
      <c r="H12" s="5"/>
      <c r="I12" s="5"/>
      <c r="J12" s="5"/>
      <c r="K12" s="5"/>
      <c r="L12" s="17"/>
      <c r="M12" s="16"/>
    </row>
    <row r="13" spans="2:12" ht="56.25">
      <c r="B13" s="8"/>
      <c r="C13" s="18"/>
      <c r="D13" s="28" t="s">
        <v>11</v>
      </c>
      <c r="E13" s="11" t="s">
        <v>12</v>
      </c>
      <c r="F13" s="11" t="s">
        <v>13</v>
      </c>
      <c r="G13" s="11" t="s">
        <v>14</v>
      </c>
      <c r="H13" s="11" t="s">
        <v>15</v>
      </c>
      <c r="I13" s="36" t="s">
        <v>33</v>
      </c>
      <c r="J13" s="36" t="s">
        <v>9</v>
      </c>
      <c r="K13" s="11" t="s">
        <v>42</v>
      </c>
      <c r="L13" s="12" t="s">
        <v>43</v>
      </c>
    </row>
    <row r="14" spans="2:12" ht="11.25">
      <c r="B14" s="8"/>
      <c r="C14" s="9" t="s">
        <v>40</v>
      </c>
      <c r="D14" s="25">
        <f>E9</f>
        <v>538281.5</v>
      </c>
      <c r="E14" s="27">
        <f>K9</f>
        <v>-37061.689999999944</v>
      </c>
      <c r="F14" s="41">
        <v>189153.73</v>
      </c>
      <c r="G14" s="41"/>
      <c r="H14" s="41"/>
      <c r="I14" s="20">
        <f>SUM(F14:H14)</f>
        <v>189153.73</v>
      </c>
      <c r="J14" s="20">
        <f>IF(SUM(F14:F14)=0,0,IF(SUM(G14:G14)=0,D14/3,IF(SUM(H14:H14)=0,(2*D14)/3,D14)))</f>
        <v>179427.16666666666</v>
      </c>
      <c r="K14" s="20">
        <f>IF(J14=0,"",J14-I14+E14)</f>
        <v>-46788.2533333333</v>
      </c>
      <c r="L14" s="21">
        <f>IF(ISERROR(K14/(J14+J9))," ",K14/(J14+J9))</f>
        <v>-0.06519114998379097</v>
      </c>
    </row>
    <row r="15" spans="2:14" ht="12" customHeight="1">
      <c r="B15" s="8"/>
      <c r="C15" s="15"/>
      <c r="D15" s="26">
        <f aca="true" t="shared" si="1" ref="D15:J15">SUM(D14:D14)</f>
        <v>538281.5</v>
      </c>
      <c r="E15" s="26">
        <f t="shared" si="1"/>
        <v>-37061.689999999944</v>
      </c>
      <c r="F15" s="26">
        <f t="shared" si="1"/>
        <v>189153.73</v>
      </c>
      <c r="G15" s="26">
        <f t="shared" si="1"/>
        <v>0</v>
      </c>
      <c r="H15" s="26">
        <f t="shared" si="1"/>
        <v>0</v>
      </c>
      <c r="I15" s="26">
        <f t="shared" si="1"/>
        <v>189153.73</v>
      </c>
      <c r="J15" s="26">
        <f t="shared" si="1"/>
        <v>179427.16666666666</v>
      </c>
      <c r="K15" s="22">
        <f>IF(J15=0,"",J15-I15+E15)</f>
        <v>-46788.2533333333</v>
      </c>
      <c r="L15" s="24">
        <f>IF(ISERROR(K15/(J15+J10))," ",K15/(J15+J10))</f>
        <v>-0.06519114998379097</v>
      </c>
      <c r="N15" s="34"/>
    </row>
    <row r="16" spans="2:12" ht="38.25" customHeight="1">
      <c r="B16" s="19"/>
      <c r="C16" s="52" t="s">
        <v>41</v>
      </c>
      <c r="D16" s="52"/>
      <c r="E16" s="52"/>
      <c r="F16" s="52"/>
      <c r="G16" s="52"/>
      <c r="H16" s="52"/>
      <c r="I16" s="52"/>
      <c r="J16" s="52"/>
      <c r="K16" s="52"/>
      <c r="L16" s="53"/>
    </row>
    <row r="17" spans="2:12" ht="29.25" customHeight="1">
      <c r="B17" s="39"/>
      <c r="C17" s="37" t="s">
        <v>16</v>
      </c>
      <c r="D17" s="5"/>
      <c r="E17" s="5"/>
      <c r="F17" s="5"/>
      <c r="G17" s="5"/>
      <c r="H17" s="5"/>
      <c r="I17" s="5"/>
      <c r="J17" s="5"/>
      <c r="K17" s="5"/>
      <c r="L17" s="7"/>
    </row>
    <row r="18" spans="2:12" ht="56.25">
      <c r="B18" s="8"/>
      <c r="C18" s="18"/>
      <c r="D18" s="28" t="s">
        <v>17</v>
      </c>
      <c r="E18" s="11" t="s">
        <v>18</v>
      </c>
      <c r="F18" s="11" t="s">
        <v>19</v>
      </c>
      <c r="G18" s="11" t="s">
        <v>20</v>
      </c>
      <c r="H18" s="11" t="s">
        <v>21</v>
      </c>
      <c r="I18" s="36" t="s">
        <v>34</v>
      </c>
      <c r="J18" s="11" t="s">
        <v>9</v>
      </c>
      <c r="K18" s="11" t="s">
        <v>42</v>
      </c>
      <c r="L18" s="12" t="s">
        <v>43</v>
      </c>
    </row>
    <row r="19" spans="2:12" ht="11.25">
      <c r="B19" s="8"/>
      <c r="C19" s="9" t="s">
        <v>40</v>
      </c>
      <c r="D19" s="25">
        <f>D14</f>
        <v>538281.5</v>
      </c>
      <c r="E19" s="27">
        <f>K14</f>
        <v>-46788.2533333333</v>
      </c>
      <c r="F19" s="41"/>
      <c r="G19" s="41"/>
      <c r="H19" s="41"/>
      <c r="I19" s="20">
        <f>SUM(F19:H19)</f>
        <v>0</v>
      </c>
      <c r="J19" s="20">
        <f>IF(SUM(F19:F19)=0,0,IF(SUM(G19:G19)=0,D19/3,IF(SUM(H19:H19)=0,(2*D19)/3,D19)))</f>
        <v>0</v>
      </c>
      <c r="K19" s="20">
        <f>IF(J19=0,"",J19-I19+E19)</f>
      </c>
      <c r="L19" s="21" t="str">
        <f>IF(ISERROR(K19/(J19+J14+J9))," ",K19/(J19+J14+J9))</f>
        <v> </v>
      </c>
    </row>
    <row r="20" spans="2:12" ht="11.25">
      <c r="B20" s="14"/>
      <c r="C20" s="15"/>
      <c r="D20" s="26">
        <f aca="true" t="shared" si="2" ref="D20:J20">SUM(D19:D19)</f>
        <v>538281.5</v>
      </c>
      <c r="E20" s="26">
        <f t="shared" si="2"/>
        <v>-46788.2533333333</v>
      </c>
      <c r="F20" s="26">
        <f t="shared" si="2"/>
        <v>0</v>
      </c>
      <c r="G20" s="26">
        <f t="shared" si="2"/>
        <v>0</v>
      </c>
      <c r="H20" s="26">
        <f t="shared" si="2"/>
        <v>0</v>
      </c>
      <c r="I20" s="26">
        <f t="shared" si="2"/>
        <v>0</v>
      </c>
      <c r="J20" s="26">
        <f t="shared" si="2"/>
        <v>0</v>
      </c>
      <c r="K20" s="22">
        <f>IF(J20=0,"",J20-I20+E20)</f>
      </c>
      <c r="L20" s="24" t="str">
        <f>IF(ISERROR(K20/(J20+J15+J10))," ",K20/(J20+J15+J10))</f>
        <v> </v>
      </c>
    </row>
    <row r="21" spans="2:12" ht="36" customHeight="1">
      <c r="B21" s="19"/>
      <c r="C21" s="50" t="s">
        <v>22</v>
      </c>
      <c r="D21" s="50"/>
      <c r="E21" s="50"/>
      <c r="F21" s="50"/>
      <c r="G21" s="50"/>
      <c r="H21" s="50"/>
      <c r="I21" s="50"/>
      <c r="J21" s="50"/>
      <c r="K21" s="50"/>
      <c r="L21" s="51"/>
    </row>
    <row r="22" spans="2:12" ht="27.75" customHeight="1">
      <c r="B22" s="39"/>
      <c r="C22" s="40" t="s">
        <v>23</v>
      </c>
      <c r="D22" s="32"/>
      <c r="E22" s="5"/>
      <c r="F22" s="5"/>
      <c r="G22" s="5"/>
      <c r="H22" s="5"/>
      <c r="I22" s="5"/>
      <c r="J22" s="5"/>
      <c r="K22" s="5"/>
      <c r="L22" s="7"/>
    </row>
    <row r="23" spans="2:12" ht="56.25">
      <c r="B23" s="8"/>
      <c r="C23" s="18"/>
      <c r="D23" s="28" t="s">
        <v>24</v>
      </c>
      <c r="E23" s="11" t="s">
        <v>25</v>
      </c>
      <c r="F23" s="11" t="s">
        <v>26</v>
      </c>
      <c r="G23" s="11" t="s">
        <v>27</v>
      </c>
      <c r="H23" s="11" t="s">
        <v>28</v>
      </c>
      <c r="I23" s="36" t="s">
        <v>35</v>
      </c>
      <c r="J23" s="11" t="s">
        <v>9</v>
      </c>
      <c r="K23" s="11" t="s">
        <v>42</v>
      </c>
      <c r="L23" s="12" t="s">
        <v>43</v>
      </c>
    </row>
    <row r="24" spans="2:12" ht="11.25">
      <c r="B24" s="8"/>
      <c r="C24" s="9" t="s">
        <v>40</v>
      </c>
      <c r="D24" s="25">
        <f>D19</f>
        <v>538281.5</v>
      </c>
      <c r="E24" s="27">
        <f>K19</f>
      </c>
      <c r="F24" s="41"/>
      <c r="G24" s="41"/>
      <c r="H24" s="41"/>
      <c r="I24" s="20">
        <f>SUM(F24:H24)</f>
        <v>0</v>
      </c>
      <c r="J24" s="20">
        <f>IF(SUM(F24:F24)=0,0,IF(SUM(G24:G24)=0,D24/3,IF(SUM(H24:H24)=0,(2*D24)/3,D24)))</f>
        <v>0</v>
      </c>
      <c r="K24" s="20">
        <f>IF(J24=0,"",J24-I24+E24)</f>
      </c>
      <c r="L24" s="21" t="str">
        <f>IF(ISERROR(K24/(J24+J19+J14+J9))," ",K24/(J24+J19+J14+J9))</f>
        <v> </v>
      </c>
    </row>
    <row r="25" spans="2:12" ht="11.25">
      <c r="B25" s="14"/>
      <c r="C25" s="15"/>
      <c r="D25" s="26">
        <f aca="true" t="shared" si="3" ref="D25:J25">SUM(D24:D24)</f>
        <v>538281.5</v>
      </c>
      <c r="E25" s="26">
        <f t="shared" si="3"/>
        <v>0</v>
      </c>
      <c r="F25" s="26">
        <f t="shared" si="3"/>
        <v>0</v>
      </c>
      <c r="G25" s="26">
        <f t="shared" si="3"/>
        <v>0</v>
      </c>
      <c r="H25" s="26">
        <f t="shared" si="3"/>
        <v>0</v>
      </c>
      <c r="I25" s="26">
        <f t="shared" si="3"/>
        <v>0</v>
      </c>
      <c r="J25" s="26">
        <f t="shared" si="3"/>
        <v>0</v>
      </c>
      <c r="K25" s="22">
        <f>IF(J25=0,"",J25-I25+E25)</f>
      </c>
      <c r="L25" s="24" t="str">
        <f>IF(ISERROR(K25/(J25+J20+J15+J10))," ",K25/(J25+J20+J15+J10))</f>
        <v> </v>
      </c>
    </row>
    <row r="26" spans="2:12" ht="35.25" customHeight="1">
      <c r="B26" s="44"/>
      <c r="C26" s="54" t="s">
        <v>29</v>
      </c>
      <c r="D26" s="54"/>
      <c r="E26" s="54"/>
      <c r="F26" s="54"/>
      <c r="G26" s="54"/>
      <c r="H26" s="54"/>
      <c r="I26" s="54"/>
      <c r="J26" s="54"/>
      <c r="K26" s="54"/>
      <c r="L26" s="55"/>
    </row>
    <row r="27" spans="3:12" ht="10.5" customHeight="1">
      <c r="C27" s="35"/>
      <c r="D27" s="35"/>
      <c r="E27" s="35"/>
      <c r="F27" s="35"/>
      <c r="G27" s="35"/>
      <c r="H27" s="35"/>
      <c r="I27" s="35"/>
      <c r="J27" s="35"/>
      <c r="K27" s="35"/>
      <c r="L27" s="47" t="s">
        <v>36</v>
      </c>
    </row>
    <row r="28" spans="2:12" ht="11.25">
      <c r="B28" s="49" t="s">
        <v>31</v>
      </c>
      <c r="C28" s="49"/>
      <c r="D28" s="49"/>
      <c r="E28" s="49"/>
      <c r="F28" s="49"/>
      <c r="G28" s="49"/>
      <c r="H28" s="49"/>
      <c r="I28" s="49"/>
      <c r="J28" s="49"/>
      <c r="K28" s="49"/>
      <c r="L28" s="49"/>
    </row>
    <row r="29" spans="2:12" ht="27" customHeight="1">
      <c r="B29" s="49" t="s">
        <v>32</v>
      </c>
      <c r="C29" s="49"/>
      <c r="D29" s="49"/>
      <c r="E29" s="49"/>
      <c r="F29" s="49"/>
      <c r="G29" s="49"/>
      <c r="H29" s="49"/>
      <c r="I29" s="49"/>
      <c r="J29" s="49"/>
      <c r="K29" s="49"/>
      <c r="L29" s="49"/>
    </row>
    <row r="30" s="45" customFormat="1" ht="11.25"/>
    <row r="31" spans="2:4" ht="11.25">
      <c r="B31" s="42" t="s">
        <v>0</v>
      </c>
      <c r="C31" s="42"/>
      <c r="D31" s="31" t="s">
        <v>1</v>
      </c>
    </row>
    <row r="32" s="45" customFormat="1" ht="11.25"/>
    <row r="33" s="45" customFormat="1" ht="12.75" customHeight="1">
      <c r="B33" s="1"/>
    </row>
    <row r="35" spans="6:7" s="45" customFormat="1" ht="11.25">
      <c r="F35" s="48"/>
      <c r="G35" s="48"/>
    </row>
    <row r="36" s="45" customFormat="1" ht="11.25">
      <c r="G36" s="48"/>
    </row>
    <row r="37" s="45" customFormat="1" ht="11.25"/>
    <row r="38" s="45" customFormat="1" ht="11.25"/>
    <row r="39" s="45" customFormat="1" ht="11.25"/>
    <row r="40" s="45" customFormat="1" ht="11.25"/>
    <row r="41" s="45" customFormat="1" ht="11.25"/>
    <row r="42" s="45" customFormat="1" ht="11.25"/>
    <row r="43" s="45" customFormat="1" ht="11.25"/>
  </sheetData>
  <sheetProtection password="CA47" sheet="1" objects="1" scenarios="1"/>
  <mergeCells count="6">
    <mergeCell ref="B28:L28"/>
    <mergeCell ref="B29:L29"/>
    <mergeCell ref="C11:L11"/>
    <mergeCell ref="C16:L16"/>
    <mergeCell ref="C21:L21"/>
    <mergeCell ref="C26:L26"/>
  </mergeCells>
  <printOptions/>
  <pageMargins left="0.75" right="0.75" top="1" bottom="1"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N36"/>
  <sheetViews>
    <sheetView showGridLines="0" tabSelected="1" workbookViewId="0" topLeftCell="A1">
      <selection activeCell="A1" sqref="A1"/>
    </sheetView>
  </sheetViews>
  <sheetFormatPr defaultColWidth="9.33203125" defaultRowHeight="11.25"/>
  <cols>
    <col min="1" max="1" width="4" style="1" customWidth="1"/>
    <col min="2" max="2" width="2.33203125" style="1" customWidth="1"/>
    <col min="3" max="3" width="14.16015625" style="1" customWidth="1"/>
    <col min="4" max="4" width="13.83203125" style="1" customWidth="1"/>
    <col min="5" max="5" width="14.5" style="1" customWidth="1"/>
    <col min="6" max="6" width="13.83203125" style="1" customWidth="1"/>
    <col min="7" max="7" width="14.33203125" style="1" customWidth="1"/>
    <col min="8" max="8" width="14.5" style="1" customWidth="1"/>
    <col min="9" max="9" width="15.83203125" style="1" customWidth="1"/>
    <col min="10" max="10" width="12.83203125" style="1" customWidth="1"/>
    <col min="11" max="11" width="14.16015625" style="1" customWidth="1"/>
    <col min="12" max="12" width="14.5" style="1" customWidth="1"/>
    <col min="13" max="13" width="1.66796875" style="1" customWidth="1"/>
    <col min="14" max="16384" width="18.16015625" style="1" customWidth="1"/>
  </cols>
  <sheetData>
    <row r="1" ht="11.25"/>
    <row r="2" ht="6.75" customHeight="1"/>
    <row r="3" spans="8:9" ht="14.25" customHeight="1">
      <c r="H3" s="34"/>
      <c r="I3" s="34"/>
    </row>
    <row r="4" spans="4:12" ht="18.75" customHeight="1">
      <c r="D4" s="29" t="s">
        <v>44</v>
      </c>
      <c r="E4" s="45"/>
      <c r="I4" s="34"/>
      <c r="L4" s="2" t="s">
        <v>38</v>
      </c>
    </row>
    <row r="5" spans="5:9" ht="12.75">
      <c r="E5" s="3"/>
      <c r="G5" s="4"/>
      <c r="H5" s="34"/>
      <c r="I5" s="34"/>
    </row>
    <row r="6" ht="21.75" customHeight="1"/>
    <row r="7" spans="2:12" ht="33" customHeight="1" thickBot="1">
      <c r="B7" s="38"/>
      <c r="C7" s="37" t="s">
        <v>2</v>
      </c>
      <c r="D7" s="5"/>
      <c r="E7" s="5"/>
      <c r="F7" s="6"/>
      <c r="G7" s="5"/>
      <c r="H7" s="5"/>
      <c r="I7" s="5"/>
      <c r="J7" s="5"/>
      <c r="K7" s="5"/>
      <c r="L7" s="7"/>
    </row>
    <row r="8" spans="2:12" ht="56.25">
      <c r="B8" s="8"/>
      <c r="C8" s="9"/>
      <c r="D8" s="30" t="s">
        <v>3</v>
      </c>
      <c r="E8" s="10" t="s">
        <v>4</v>
      </c>
      <c r="F8" s="11" t="s">
        <v>5</v>
      </c>
      <c r="G8" s="11" t="s">
        <v>6</v>
      </c>
      <c r="H8" s="11" t="s">
        <v>7</v>
      </c>
      <c r="I8" s="36" t="s">
        <v>8</v>
      </c>
      <c r="J8" s="11" t="s">
        <v>9</v>
      </c>
      <c r="K8" s="11" t="s">
        <v>42</v>
      </c>
      <c r="L8" s="12" t="s">
        <v>43</v>
      </c>
    </row>
    <row r="9" spans="2:12" ht="11.25">
      <c r="B9" s="8"/>
      <c r="C9" s="9" t="s">
        <v>39</v>
      </c>
      <c r="D9" s="46"/>
      <c r="E9" s="13"/>
      <c r="F9" s="41"/>
      <c r="G9" s="41"/>
      <c r="H9" s="41"/>
      <c r="I9" s="20">
        <f>SUM(F9:H9)</f>
        <v>0</v>
      </c>
      <c r="J9" s="20">
        <f>IF(SUM(F9:F9)=0,0,IF(SUM(G9:G9)=0,E9/3,IF(SUM(H9:H9)=0,(2*E9)/3,E9)))</f>
        <v>0</v>
      </c>
      <c r="K9" s="20">
        <f>IF(J9=0,"",J9-I9)</f>
      </c>
      <c r="L9" s="21" t="str">
        <f>IF(ISERROR(K9/J9)," ",K9/J9)</f>
        <v> </v>
      </c>
    </row>
    <row r="10" spans="2:12" ht="12" thickBot="1">
      <c r="B10" s="14"/>
      <c r="C10" s="33"/>
      <c r="D10" s="23">
        <f aca="true" t="shared" si="0" ref="D10:J10">SUM(D9:D9)</f>
        <v>0</v>
      </c>
      <c r="E10" s="23">
        <f t="shared" si="0"/>
        <v>0</v>
      </c>
      <c r="F10" s="23">
        <f t="shared" si="0"/>
        <v>0</v>
      </c>
      <c r="G10" s="23">
        <f t="shared" si="0"/>
        <v>0</v>
      </c>
      <c r="H10" s="23">
        <f t="shared" si="0"/>
        <v>0</v>
      </c>
      <c r="I10" s="23">
        <f t="shared" si="0"/>
        <v>0</v>
      </c>
      <c r="J10" s="23">
        <f t="shared" si="0"/>
        <v>0</v>
      </c>
      <c r="K10" s="43">
        <f>IF(J10=0,"",J10-I10)</f>
      </c>
      <c r="L10" s="24" t="str">
        <f>IF(ISERROR(K10/J10)," ",K10/J10)</f>
        <v> </v>
      </c>
    </row>
    <row r="11" spans="2:12" ht="37.5" customHeight="1">
      <c r="B11" s="19"/>
      <c r="C11" s="50" t="s">
        <v>30</v>
      </c>
      <c r="D11" s="50"/>
      <c r="E11" s="50"/>
      <c r="F11" s="50"/>
      <c r="G11" s="50"/>
      <c r="H11" s="50"/>
      <c r="I11" s="50"/>
      <c r="J11" s="50"/>
      <c r="K11" s="50"/>
      <c r="L11" s="51"/>
    </row>
    <row r="12" spans="2:13" ht="25.5" customHeight="1">
      <c r="B12" s="39"/>
      <c r="C12" s="40" t="s">
        <v>10</v>
      </c>
      <c r="D12" s="32"/>
      <c r="E12" s="5"/>
      <c r="F12" s="5"/>
      <c r="G12" s="5"/>
      <c r="H12" s="5"/>
      <c r="I12" s="5"/>
      <c r="J12" s="5"/>
      <c r="K12" s="5"/>
      <c r="L12" s="17"/>
      <c r="M12" s="16"/>
    </row>
    <row r="13" spans="2:12" ht="56.25">
      <c r="B13" s="8"/>
      <c r="C13" s="18"/>
      <c r="D13" s="28" t="s">
        <v>11</v>
      </c>
      <c r="E13" s="11" t="s">
        <v>12</v>
      </c>
      <c r="F13" s="11" t="s">
        <v>13</v>
      </c>
      <c r="G13" s="11" t="s">
        <v>14</v>
      </c>
      <c r="H13" s="11" t="s">
        <v>15</v>
      </c>
      <c r="I13" s="36" t="s">
        <v>33</v>
      </c>
      <c r="J13" s="36" t="s">
        <v>9</v>
      </c>
      <c r="K13" s="11" t="s">
        <v>42</v>
      </c>
      <c r="L13" s="12" t="s">
        <v>43</v>
      </c>
    </row>
    <row r="14" spans="2:12" ht="11.25">
      <c r="B14" s="8"/>
      <c r="C14" s="9" t="s">
        <v>39</v>
      </c>
      <c r="D14" s="25">
        <f>E9</f>
        <v>0</v>
      </c>
      <c r="E14" s="27">
        <f>K9</f>
      </c>
      <c r="F14" s="41"/>
      <c r="G14" s="41"/>
      <c r="H14" s="41"/>
      <c r="I14" s="20">
        <f>SUM(F14:H14)</f>
        <v>0</v>
      </c>
      <c r="J14" s="20">
        <f>IF(SUM(F14:F14)=0,0,IF(SUM(G14:G14)=0,D14/3,IF(SUM(H14:H14)=0,(2*D14)/3,D14)))</f>
        <v>0</v>
      </c>
      <c r="K14" s="20">
        <f>IF(J14=0,"",J14-I14+E14)</f>
      </c>
      <c r="L14" s="21" t="str">
        <f>IF(ISERROR(K14/(J14+J9))," ",K14/(J14+J9))</f>
        <v> </v>
      </c>
    </row>
    <row r="15" spans="2:14" ht="12" customHeight="1">
      <c r="B15" s="8"/>
      <c r="C15" s="15"/>
      <c r="D15" s="26">
        <f aca="true" t="shared" si="1" ref="D15:J15">SUM(D14:D14)</f>
        <v>0</v>
      </c>
      <c r="E15" s="26">
        <f t="shared" si="1"/>
        <v>0</v>
      </c>
      <c r="F15" s="26">
        <f t="shared" si="1"/>
        <v>0</v>
      </c>
      <c r="G15" s="26">
        <f t="shared" si="1"/>
        <v>0</v>
      </c>
      <c r="H15" s="26">
        <f t="shared" si="1"/>
        <v>0</v>
      </c>
      <c r="I15" s="26">
        <f t="shared" si="1"/>
        <v>0</v>
      </c>
      <c r="J15" s="26">
        <f t="shared" si="1"/>
        <v>0</v>
      </c>
      <c r="K15" s="22">
        <f>IF(J15=0,"",J15-I15+E15)</f>
      </c>
      <c r="L15" s="24" t="str">
        <f>IF(ISERROR(K15/(J15+J10))," ",K15/(J15+J10))</f>
        <v> </v>
      </c>
      <c r="N15" s="34"/>
    </row>
    <row r="16" spans="2:12" ht="35.25" customHeight="1">
      <c r="B16" s="19"/>
      <c r="C16" s="52" t="s">
        <v>45</v>
      </c>
      <c r="D16" s="52"/>
      <c r="E16" s="52"/>
      <c r="F16" s="52"/>
      <c r="G16" s="52"/>
      <c r="H16" s="52"/>
      <c r="I16" s="52"/>
      <c r="J16" s="52"/>
      <c r="K16" s="52"/>
      <c r="L16" s="53"/>
    </row>
    <row r="17" spans="2:12" ht="29.25" customHeight="1">
      <c r="B17" s="39"/>
      <c r="C17" s="37" t="s">
        <v>16</v>
      </c>
      <c r="D17" s="5"/>
      <c r="E17" s="5"/>
      <c r="F17" s="5"/>
      <c r="G17" s="5"/>
      <c r="H17" s="5"/>
      <c r="I17" s="5"/>
      <c r="J17" s="5"/>
      <c r="K17" s="5"/>
      <c r="L17" s="7"/>
    </row>
    <row r="18" spans="2:12" ht="56.25">
      <c r="B18" s="8"/>
      <c r="C18" s="18"/>
      <c r="D18" s="28" t="s">
        <v>17</v>
      </c>
      <c r="E18" s="11" t="s">
        <v>18</v>
      </c>
      <c r="F18" s="11" t="s">
        <v>19</v>
      </c>
      <c r="G18" s="11" t="s">
        <v>20</v>
      </c>
      <c r="H18" s="11" t="s">
        <v>21</v>
      </c>
      <c r="I18" s="36" t="s">
        <v>34</v>
      </c>
      <c r="J18" s="11" t="s">
        <v>9</v>
      </c>
      <c r="K18" s="11" t="s">
        <v>42</v>
      </c>
      <c r="L18" s="12" t="s">
        <v>43</v>
      </c>
    </row>
    <row r="19" spans="2:12" ht="11.25">
      <c r="B19" s="8"/>
      <c r="C19" s="9" t="s">
        <v>39</v>
      </c>
      <c r="D19" s="25">
        <f>D14</f>
        <v>0</v>
      </c>
      <c r="E19" s="27">
        <f>K14</f>
      </c>
      <c r="F19" s="41"/>
      <c r="G19" s="41"/>
      <c r="H19" s="41"/>
      <c r="I19" s="20">
        <f>SUM(F19:H19)</f>
        <v>0</v>
      </c>
      <c r="J19" s="20">
        <f>IF(SUM(F19:F19)=0,0,IF(SUM(G19:G19)=0,D19/3,IF(SUM(H19:H19)=0,(2*D19)/3,D19)))</f>
        <v>0</v>
      </c>
      <c r="K19" s="20">
        <f>IF(J19=0,"",J19-I19+E19)</f>
      </c>
      <c r="L19" s="21" t="str">
        <f>IF(ISERROR(K19/(J19+J14+J9))," ",K19/(J19+J14+J9))</f>
        <v> </v>
      </c>
    </row>
    <row r="20" spans="2:12" ht="11.25">
      <c r="B20" s="14"/>
      <c r="C20" s="15"/>
      <c r="D20" s="26">
        <f aca="true" t="shared" si="2" ref="D20:J20">SUM(D19:D19)</f>
        <v>0</v>
      </c>
      <c r="E20" s="26">
        <f t="shared" si="2"/>
        <v>0</v>
      </c>
      <c r="F20" s="26">
        <f t="shared" si="2"/>
        <v>0</v>
      </c>
      <c r="G20" s="26">
        <f t="shared" si="2"/>
        <v>0</v>
      </c>
      <c r="H20" s="26">
        <f t="shared" si="2"/>
        <v>0</v>
      </c>
      <c r="I20" s="26">
        <f t="shared" si="2"/>
        <v>0</v>
      </c>
      <c r="J20" s="26">
        <f t="shared" si="2"/>
        <v>0</v>
      </c>
      <c r="K20" s="22">
        <f>IF(J20=0,"",J20-I20+E20)</f>
      </c>
      <c r="L20" s="24" t="str">
        <f>IF(ISERROR(K20/(J20+J15+J10))," ",K20/(J20+J15+J10))</f>
        <v> </v>
      </c>
    </row>
    <row r="21" spans="2:12" ht="38.25" customHeight="1">
      <c r="B21" s="19"/>
      <c r="C21" s="50" t="s">
        <v>22</v>
      </c>
      <c r="D21" s="50"/>
      <c r="E21" s="50"/>
      <c r="F21" s="50"/>
      <c r="G21" s="50"/>
      <c r="H21" s="50"/>
      <c r="I21" s="50"/>
      <c r="J21" s="50"/>
      <c r="K21" s="50"/>
      <c r="L21" s="51"/>
    </row>
    <row r="22" spans="2:12" ht="27.75" customHeight="1">
      <c r="B22" s="39"/>
      <c r="C22" s="40" t="s">
        <v>23</v>
      </c>
      <c r="D22" s="32"/>
      <c r="E22" s="5"/>
      <c r="F22" s="5"/>
      <c r="G22" s="5"/>
      <c r="H22" s="5"/>
      <c r="I22" s="5"/>
      <c r="J22" s="5"/>
      <c r="K22" s="5"/>
      <c r="L22" s="7"/>
    </row>
    <row r="23" spans="2:12" ht="56.25">
      <c r="B23" s="8"/>
      <c r="C23" s="18"/>
      <c r="D23" s="28" t="s">
        <v>24</v>
      </c>
      <c r="E23" s="11" t="s">
        <v>25</v>
      </c>
      <c r="F23" s="11" t="s">
        <v>26</v>
      </c>
      <c r="G23" s="11" t="s">
        <v>27</v>
      </c>
      <c r="H23" s="11" t="s">
        <v>28</v>
      </c>
      <c r="I23" s="36" t="s">
        <v>35</v>
      </c>
      <c r="J23" s="11" t="s">
        <v>9</v>
      </c>
      <c r="K23" s="11" t="s">
        <v>42</v>
      </c>
      <c r="L23" s="12" t="s">
        <v>43</v>
      </c>
    </row>
    <row r="24" spans="2:12" ht="11.25">
      <c r="B24" s="8"/>
      <c r="C24" s="9" t="s">
        <v>39</v>
      </c>
      <c r="D24" s="25">
        <f>D19</f>
        <v>0</v>
      </c>
      <c r="E24" s="27">
        <f>K19</f>
      </c>
      <c r="F24" s="41"/>
      <c r="G24" s="41"/>
      <c r="H24" s="41"/>
      <c r="I24" s="20">
        <f>SUM(F24:H24)</f>
        <v>0</v>
      </c>
      <c r="J24" s="20">
        <f>IF(SUM(F24:F24)=0,0,IF(SUM(G24:G24)=0,D24/3,IF(SUM(H24:H24)=0,(2*D24)/3,D24)))</f>
        <v>0</v>
      </c>
      <c r="K24" s="20">
        <f>IF(J24=0,"",J24-I24+E24)</f>
      </c>
      <c r="L24" s="21" t="str">
        <f>IF(ISERROR(K24/(J24+J19+J14+J9))," ",K24/(J24+J19+J14+J9))</f>
        <v> </v>
      </c>
    </row>
    <row r="25" spans="2:12" ht="11.25">
      <c r="B25" s="14"/>
      <c r="C25" s="15"/>
      <c r="D25" s="26">
        <f aca="true" t="shared" si="3" ref="D25:J25">SUM(D24:D24)</f>
        <v>0</v>
      </c>
      <c r="E25" s="26">
        <f t="shared" si="3"/>
        <v>0</v>
      </c>
      <c r="F25" s="26">
        <f t="shared" si="3"/>
        <v>0</v>
      </c>
      <c r="G25" s="26">
        <f t="shared" si="3"/>
        <v>0</v>
      </c>
      <c r="H25" s="26">
        <f t="shared" si="3"/>
        <v>0</v>
      </c>
      <c r="I25" s="26">
        <f t="shared" si="3"/>
        <v>0</v>
      </c>
      <c r="J25" s="26">
        <f t="shared" si="3"/>
        <v>0</v>
      </c>
      <c r="K25" s="22">
        <f>IF(J25=0,"",J25-I25+E25)</f>
      </c>
      <c r="L25" s="24" t="str">
        <f>IF(ISERROR(K25/(J25+J20+J15+J10))," ",K25/(J25+J20+J15+J10))</f>
        <v> </v>
      </c>
    </row>
    <row r="26" spans="2:12" ht="34.5" customHeight="1">
      <c r="B26" s="44"/>
      <c r="C26" s="54" t="s">
        <v>29</v>
      </c>
      <c r="D26" s="54"/>
      <c r="E26" s="54"/>
      <c r="F26" s="54"/>
      <c r="G26" s="54"/>
      <c r="H26" s="54"/>
      <c r="I26" s="54"/>
      <c r="J26" s="54"/>
      <c r="K26" s="54"/>
      <c r="L26" s="55"/>
    </row>
    <row r="27" spans="3:12" ht="10.5" customHeight="1">
      <c r="C27" s="35"/>
      <c r="D27" s="35"/>
      <c r="E27" s="35"/>
      <c r="F27" s="35"/>
      <c r="G27" s="35"/>
      <c r="H27" s="35"/>
      <c r="I27" s="35"/>
      <c r="J27" s="35"/>
      <c r="K27" s="35"/>
      <c r="L27" s="47" t="s">
        <v>36</v>
      </c>
    </row>
    <row r="28" spans="2:12" ht="11.25">
      <c r="B28" s="49" t="s">
        <v>31</v>
      </c>
      <c r="C28" s="49"/>
      <c r="D28" s="49"/>
      <c r="E28" s="49"/>
      <c r="F28" s="49"/>
      <c r="G28" s="49"/>
      <c r="H28" s="49"/>
      <c r="I28" s="49"/>
      <c r="J28" s="49"/>
      <c r="K28" s="49"/>
      <c r="L28" s="49"/>
    </row>
    <row r="29" spans="2:12" ht="27" customHeight="1">
      <c r="B29" s="49" t="s">
        <v>32</v>
      </c>
      <c r="C29" s="49"/>
      <c r="D29" s="49"/>
      <c r="E29" s="49"/>
      <c r="F29" s="49"/>
      <c r="G29" s="49"/>
      <c r="H29" s="49"/>
      <c r="I29" s="49"/>
      <c r="J29" s="49"/>
      <c r="K29" s="49"/>
      <c r="L29" s="49"/>
    </row>
    <row r="30" s="45" customFormat="1" ht="11.25"/>
    <row r="31" spans="2:4" ht="11.25">
      <c r="B31" s="42" t="s">
        <v>0</v>
      </c>
      <c r="C31" s="42"/>
      <c r="D31" s="31" t="s">
        <v>1</v>
      </c>
    </row>
    <row r="32" s="45" customFormat="1" ht="11.25"/>
    <row r="33" s="45" customFormat="1" ht="12.75" customHeight="1">
      <c r="B33" s="1"/>
    </row>
    <row r="35" spans="6:7" s="45" customFormat="1" ht="11.25">
      <c r="F35" s="48"/>
      <c r="G35" s="48"/>
    </row>
    <row r="36" s="45" customFormat="1" ht="11.25">
      <c r="G36" s="48"/>
    </row>
    <row r="37" s="45" customFormat="1" ht="11.25"/>
    <row r="38" s="45" customFormat="1" ht="11.25"/>
    <row r="39" s="45" customFormat="1" ht="11.25"/>
    <row r="40" s="45" customFormat="1" ht="11.25"/>
    <row r="41" s="45" customFormat="1" ht="11.25"/>
    <row r="42" s="45" customFormat="1" ht="11.25"/>
    <row r="43" s="45" customFormat="1" ht="11.25"/>
  </sheetData>
  <sheetProtection password="CA47" sheet="1" objects="1" scenarios="1"/>
  <mergeCells count="6">
    <mergeCell ref="B28:L28"/>
    <mergeCell ref="B29:L29"/>
    <mergeCell ref="C11:L11"/>
    <mergeCell ref="C16:L16"/>
    <mergeCell ref="C21:L21"/>
    <mergeCell ref="C26:L26"/>
  </mergeCells>
  <printOptions/>
  <pageMargins left="0.75" right="0.75" top="1" bottom="1" header="0.5" footer="0.5"/>
  <pageSetup fitToHeight="1" fitToWidth="1"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Mindy Sollisch</dc:creator>
  <cp:keywords/>
  <dc:description/>
  <cp:lastModifiedBy>Mindy</cp:lastModifiedBy>
  <cp:lastPrinted>2002-12-05T15:56:15Z</cp:lastPrinted>
  <dcterms:created xsi:type="dcterms:W3CDTF">2002-11-05T12:59:19Z</dcterms:created>
  <dcterms:modified xsi:type="dcterms:W3CDTF">2003-08-27T13:50:48Z</dcterms:modified>
  <cp:category/>
  <cp:version/>
  <cp:contentType/>
  <cp:contentStatus/>
</cp:coreProperties>
</file>