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740" activeTab="1"/>
  </bookViews>
  <sheets>
    <sheet name="ALE" sheetId="1" r:id="rId1"/>
    <sheet name="ADA" sheetId="2" r:id="rId2"/>
  </sheets>
  <definedNames>
    <definedName name="_xlnm.Print_Area" localSheetId="1">'ADA'!$B$1:$L$49</definedName>
    <definedName name="_xlnm.Print_Area" localSheetId="0">'ALE'!$B$1:$L$29</definedName>
  </definedNames>
  <calcPr fullCalcOnLoad="1"/>
</workbook>
</file>

<file path=xl/sharedStrings.xml><?xml version="1.0" encoding="utf-8"?>
<sst xmlns="http://schemas.openxmlformats.org/spreadsheetml/2006/main" count="112" uniqueCount="50">
  <si>
    <t>Update Monthly</t>
  </si>
  <si>
    <t>Calculated</t>
  </si>
  <si>
    <t>FIRST QUARTER</t>
  </si>
  <si>
    <t>Annual Allocation</t>
  </si>
  <si>
    <t>First Quarter Allocations</t>
  </si>
  <si>
    <t>Amount Encumbered Month 1</t>
  </si>
  <si>
    <t>Amount Encumbered Month 2</t>
  </si>
  <si>
    <t>Amount Encumbered Month 3</t>
  </si>
  <si>
    <t>Total Encumbered Quarter 1</t>
  </si>
  <si>
    <t>Expected Encumbered (1/3 each month)</t>
  </si>
  <si>
    <t>SECOND QUARTER</t>
  </si>
  <si>
    <t>Second Quarter Allocations</t>
  </si>
  <si>
    <t>Surplus/Deficit from Quarter 1</t>
  </si>
  <si>
    <t>Amount Encumbered Month 4</t>
  </si>
  <si>
    <t>Amount Encumbered Month 5</t>
  </si>
  <si>
    <t>Amount Encumbered Month 6</t>
  </si>
  <si>
    <t>THIRD QUARTER</t>
  </si>
  <si>
    <t>Third Quarter Allocations</t>
  </si>
  <si>
    <t>Surplus/Deficit from Quarters 1 and 2</t>
  </si>
  <si>
    <t>Amount Encumbered Month 7</t>
  </si>
  <si>
    <t>Amount Encumbered Month 8</t>
  </si>
  <si>
    <t>Amount Encumbered Month 9</t>
  </si>
  <si>
    <t>Comments about 3rd quarter surplus/deficit:</t>
  </si>
  <si>
    <t>FOURTH QUARTER</t>
  </si>
  <si>
    <t>Fourth Quarter Allocations</t>
  </si>
  <si>
    <t>Surplus/Deficit from Quarters 1, 2, and 3</t>
  </si>
  <si>
    <t>Amount Encumbered Month 10</t>
  </si>
  <si>
    <t>Amount Encumbered Month 11</t>
  </si>
  <si>
    <t>Amount Encumbered Month 12</t>
  </si>
  <si>
    <t>Comments about 4th quarter surplus/deficit:</t>
  </si>
  <si>
    <t>Comments about 1st quarter surplus/deficit:</t>
  </si>
  <si>
    <t xml:space="preserve">Enter expected encumbered amounts for the previous month and send to your DOEA Contract Manager by the 25th of each month.  </t>
  </si>
  <si>
    <t>Monthly expected encumbered amounts can be entered at the PSA or county level.  Annual allocations at each level is needed.  Quarterly allocations are calculated at 25% of the annual allocation.  If quarterly allocations are modified after the start of the year, enter the correct quarterly allocation for the appropriate quarter(s).</t>
  </si>
  <si>
    <t xml:space="preserve">Total Encumbered Quarter 2 </t>
  </si>
  <si>
    <t xml:space="preserve">Total Encumbered Quarter 3 </t>
  </si>
  <si>
    <t>Total Encumbered Quarter 4</t>
  </si>
  <si>
    <t>version 2</t>
  </si>
  <si>
    <t>PSA 9</t>
  </si>
  <si>
    <t>Present PSA 9 Lead Case Mangement Agency and Enrolled ALF expenditure reports indicate that $714,776 or 31.47 % of the SFY 2002/2003 PSA 9 allocation has been billed.  The ideal percentage would be 33.33% or $751,121.  Presently twenty five (25) additional waiting list and Nursing Home Transition  Program clients have been approved to begin the process of application.  Allowing for clients who do not go through with the ALE/MW  financial eligibility, allowing for those clients who choose the Palm Beach County Diversion Program, allowing for clients who leave the program due to attrition, allowing for the time spent in DCF financial eligibility process, and alllowing for retroactive claim submission,  we would project expenditure of all funding.  The AAA will continue to closely monitor the PSA 9 expenditures and serve as many clients as possible while attempting to remain within the allocated spending authority.</t>
  </si>
  <si>
    <t>MVSC</t>
  </si>
  <si>
    <t>DOSS</t>
  </si>
  <si>
    <t>COAMC</t>
  </si>
  <si>
    <t>COASL</t>
  </si>
  <si>
    <t>OSS</t>
  </si>
  <si>
    <t>IRCCOA</t>
  </si>
  <si>
    <t>ALE Waiver Expected Encumbered Report for 2002-03</t>
  </si>
  <si>
    <t>Surplus/Deficit Based on Expectation (Expected - Encumbered)</t>
  </si>
  <si>
    <t>Surplus/Deficit % Based on Expectation</t>
  </si>
  <si>
    <t>ADA Waiver Expected Encumbered Report for 2003-04</t>
  </si>
  <si>
    <t>Comments about 2nd quarter surplus/deficit: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</si>
</sst>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8">
    <font>
      <sz val="8"/>
      <name val="Arial"/>
      <family val="0"/>
    </font>
    <font>
      <b/>
      <sz val="12"/>
      <color indexed="17"/>
      <name val="Arial"/>
      <family val="2"/>
    </font>
    <font>
      <sz val="10"/>
      <name val="Arial"/>
      <family val="2"/>
    </font>
    <font>
      <sz val="8"/>
      <color indexed="17"/>
      <name val="Arial"/>
      <family val="2"/>
    </font>
    <font>
      <b/>
      <sz val="8"/>
      <color indexed="17"/>
      <name val="Arial"/>
      <family val="2"/>
    </font>
    <font>
      <b/>
      <sz val="8"/>
      <name val="Arial"/>
      <family val="2"/>
    </font>
    <font>
      <b/>
      <sz val="10"/>
      <name val="Arial"/>
      <family val="2"/>
    </font>
    <font>
      <sz val="6"/>
      <name val="Arial"/>
      <family val="2"/>
    </font>
  </fonts>
  <fills count="5">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43"/>
        <bgColor indexed="64"/>
      </patternFill>
    </fill>
  </fills>
  <borders count="30">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color indexed="63"/>
      </right>
      <top>
        <color indexed="63"/>
      </top>
      <bottom style="thin"/>
    </border>
    <border>
      <left style="hair"/>
      <right>
        <color indexed="63"/>
      </right>
      <top style="hair"/>
      <bottom style="thin"/>
    </border>
    <border>
      <left>
        <color indexed="63"/>
      </left>
      <right style="thin"/>
      <top style="thin"/>
      <bottom style="hair"/>
    </border>
    <border>
      <left style="thin"/>
      <right>
        <color indexed="63"/>
      </right>
      <top style="thin"/>
      <bottom>
        <color indexed="63"/>
      </bottom>
    </border>
    <border>
      <left style="hair"/>
      <right style="hair"/>
      <top style="hair"/>
      <bottom style="thin"/>
    </border>
    <border>
      <left style="medium">
        <color indexed="57"/>
      </left>
      <right style="medium">
        <color indexed="57"/>
      </right>
      <top style="hair">
        <color indexed="57"/>
      </top>
      <bottom style="medium">
        <color indexed="57"/>
      </bottom>
    </border>
    <border>
      <left style="hair"/>
      <right style="thin"/>
      <top style="hair"/>
      <bottom style="thin"/>
    </border>
    <border>
      <left style="hair">
        <color indexed="57"/>
      </left>
      <right style="hair">
        <color indexed="57"/>
      </right>
      <top style="hair">
        <color indexed="57"/>
      </top>
      <bottom style="hair">
        <color indexed="57"/>
      </bottom>
    </border>
    <border>
      <left style="hair">
        <color indexed="57"/>
      </left>
      <right style="hair">
        <color indexed="57"/>
      </right>
      <top style="hair">
        <color indexed="57"/>
      </top>
      <bottom style="thin"/>
    </border>
    <border>
      <left style="hair"/>
      <right style="hair"/>
      <top style="hair"/>
      <bottom>
        <color indexed="63"/>
      </bottom>
    </border>
    <border>
      <left style="medium">
        <color indexed="57"/>
      </left>
      <right style="medium">
        <color indexed="57"/>
      </right>
      <top style="medium">
        <color indexed="57"/>
      </top>
      <bottom style="hair">
        <color indexed="57"/>
      </bottom>
    </border>
    <border>
      <left>
        <color indexed="63"/>
      </left>
      <right>
        <color indexed="63"/>
      </right>
      <top style="thin"/>
      <bottom style="hair"/>
    </border>
    <border>
      <left style="hair"/>
      <right style="medium">
        <color indexed="57"/>
      </right>
      <top style="hair"/>
      <bottom style="thin"/>
    </border>
    <border>
      <left style="medium">
        <color indexed="57"/>
      </left>
      <right style="hair"/>
      <top style="hair"/>
      <bottom style="thin"/>
    </border>
    <border>
      <left style="thin"/>
      <right>
        <color indexed="63"/>
      </right>
      <top style="thin"/>
      <bottom style="thin"/>
    </border>
    <border>
      <left style="medium">
        <color indexed="57"/>
      </left>
      <right style="medium">
        <color indexed="57"/>
      </right>
      <top style="hair">
        <color indexed="57"/>
      </top>
      <bottom style="hair">
        <color indexed="57"/>
      </bottom>
    </border>
    <border>
      <left style="medium">
        <color indexed="57"/>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Font="1" applyAlignment="1" applyProtection="1">
      <alignment wrapText="1"/>
      <protection locked="0"/>
    </xf>
    <xf numFmtId="0" fontId="1" fillId="0" borderId="1" xfId="0" applyFont="1" applyFill="1" applyBorder="1" applyAlignment="1" applyProtection="1">
      <alignment horizontal="center" vertical="center" wrapText="1"/>
      <protection locked="0"/>
    </xf>
    <xf numFmtId="0" fontId="2" fillId="0" borderId="0" xfId="0" applyFont="1" applyAlignment="1" applyProtection="1">
      <alignment horizontal="left"/>
      <protection locked="0"/>
    </xf>
    <xf numFmtId="17" fontId="2" fillId="0" borderId="0" xfId="0" applyNumberFormat="1" applyFont="1" applyAlignment="1" applyProtection="1">
      <alignment horizontal="left" wrapText="1"/>
      <protection locked="0"/>
    </xf>
    <xf numFmtId="0" fontId="0" fillId="0" borderId="2" xfId="0" applyFont="1" applyBorder="1" applyAlignment="1" applyProtection="1">
      <alignment wrapText="1"/>
      <protection locked="0"/>
    </xf>
    <xf numFmtId="164" fontId="0" fillId="0" borderId="2" xfId="0" applyNumberFormat="1" applyFont="1" applyBorder="1" applyAlignment="1" applyProtection="1">
      <alignment wrapText="1"/>
      <protection locked="0"/>
    </xf>
    <xf numFmtId="0" fontId="0" fillId="0" borderId="3" xfId="0" applyFont="1" applyBorder="1" applyAlignment="1" applyProtection="1">
      <alignment wrapText="1"/>
      <protection locked="0"/>
    </xf>
    <xf numFmtId="0" fontId="0" fillId="0" borderId="4" xfId="0" applyFont="1" applyFill="1" applyBorder="1" applyAlignment="1" applyProtection="1">
      <alignment wrapText="1"/>
      <protection locked="0"/>
    </xf>
    <xf numFmtId="0" fontId="0" fillId="0" borderId="5" xfId="0" applyFont="1" applyBorder="1" applyAlignment="1" applyProtection="1">
      <alignment wrapText="1"/>
      <protection locked="0"/>
    </xf>
    <xf numFmtId="0" fontId="5" fillId="0" borderId="6" xfId="0" applyFont="1" applyBorder="1" applyAlignment="1" applyProtection="1">
      <alignment horizontal="right" wrapText="1"/>
      <protection locked="0"/>
    </xf>
    <xf numFmtId="0" fontId="5" fillId="0" borderId="7" xfId="0" applyFont="1" applyBorder="1" applyAlignment="1" applyProtection="1">
      <alignment horizontal="right" wrapText="1"/>
      <protection locked="0"/>
    </xf>
    <xf numFmtId="0" fontId="5" fillId="0" borderId="8" xfId="0" applyFont="1" applyBorder="1" applyAlignment="1" applyProtection="1">
      <alignment horizontal="right" wrapText="1"/>
      <protection locked="0"/>
    </xf>
    <xf numFmtId="164" fontId="0" fillId="0" borderId="6" xfId="0" applyNumberFormat="1" applyFont="1" applyBorder="1" applyAlignment="1" applyProtection="1">
      <alignment wrapText="1"/>
      <protection locked="0"/>
    </xf>
    <xf numFmtId="0" fontId="0" fillId="0" borderId="9" xfId="0" applyFont="1" applyFill="1" applyBorder="1" applyAlignment="1" applyProtection="1">
      <alignment wrapText="1"/>
      <protection locked="0"/>
    </xf>
    <xf numFmtId="0" fontId="0" fillId="0" borderId="10"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11"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12" xfId="0" applyFont="1" applyFill="1" applyBorder="1" applyAlignment="1" applyProtection="1">
      <alignment wrapText="1"/>
      <protection locked="0"/>
    </xf>
    <xf numFmtId="164" fontId="0" fillId="2" borderId="7" xfId="0" applyNumberFormat="1" applyFont="1" applyFill="1" applyBorder="1" applyAlignment="1" applyProtection="1">
      <alignment wrapText="1"/>
      <protection/>
    </xf>
    <xf numFmtId="9" fontId="0" fillId="2" borderId="8" xfId="0" applyNumberFormat="1" applyFont="1" applyFill="1" applyBorder="1" applyAlignment="1" applyProtection="1">
      <alignment wrapText="1"/>
      <protection/>
    </xf>
    <xf numFmtId="164" fontId="5" fillId="2" borderId="13" xfId="0" applyNumberFormat="1" applyFont="1" applyFill="1" applyBorder="1" applyAlignment="1" applyProtection="1">
      <alignment wrapText="1"/>
      <protection/>
    </xf>
    <xf numFmtId="164" fontId="5" fillId="2" borderId="14" xfId="0" applyNumberFormat="1" applyFont="1" applyFill="1" applyBorder="1" applyAlignment="1" applyProtection="1">
      <alignment wrapText="1"/>
      <protection/>
    </xf>
    <xf numFmtId="9" fontId="5" fillId="2" borderId="15" xfId="0" applyNumberFormat="1" applyFont="1" applyFill="1" applyBorder="1" applyAlignment="1" applyProtection="1">
      <alignment wrapText="1"/>
      <protection/>
    </xf>
    <xf numFmtId="164" fontId="0" fillId="0" borderId="16" xfId="0" applyNumberFormat="1" applyFont="1" applyBorder="1" applyAlignment="1" applyProtection="1">
      <alignment wrapText="1"/>
      <protection locked="0"/>
    </xf>
    <xf numFmtId="164" fontId="5" fillId="2" borderId="17" xfId="0" applyNumberFormat="1" applyFont="1" applyFill="1" applyBorder="1" applyAlignment="1" applyProtection="1">
      <alignment wrapText="1"/>
      <protection/>
    </xf>
    <xf numFmtId="164" fontId="0" fillId="2" borderId="6" xfId="0" applyNumberFormat="1" applyFont="1" applyFill="1" applyBorder="1" applyAlignment="1" applyProtection="1">
      <alignment wrapText="1"/>
      <protection/>
    </xf>
    <xf numFmtId="0" fontId="5" fillId="0" borderId="18" xfId="0" applyFont="1" applyBorder="1" applyAlignment="1" applyProtection="1">
      <alignment horizontal="right" wrapText="1"/>
      <protection locked="0"/>
    </xf>
    <xf numFmtId="0" fontId="6" fillId="0" borderId="0" xfId="0" applyFont="1" applyFill="1" applyAlignment="1" applyProtection="1">
      <alignment horizontal="left"/>
      <protection locked="0"/>
    </xf>
    <xf numFmtId="0" fontId="4" fillId="0" borderId="19" xfId="0" applyFont="1" applyFill="1" applyBorder="1" applyAlignment="1" applyProtection="1">
      <alignment horizontal="right" wrapText="1"/>
      <protection locked="0"/>
    </xf>
    <xf numFmtId="0" fontId="0" fillId="2" borderId="0" xfId="0" applyFont="1" applyFill="1" applyAlignment="1" applyProtection="1">
      <alignment horizontal="right" wrapText="1"/>
      <protection locked="0"/>
    </xf>
    <xf numFmtId="0" fontId="4" fillId="0" borderId="20" xfId="0" applyFont="1" applyFill="1" applyBorder="1" applyAlignment="1" applyProtection="1">
      <alignment wrapText="1"/>
      <protection locked="0"/>
    </xf>
    <xf numFmtId="0" fontId="0" fillId="0" borderId="21" xfId="0" applyFont="1" applyBorder="1" applyAlignment="1" applyProtection="1">
      <alignment wrapText="1"/>
      <protection locked="0"/>
    </xf>
    <xf numFmtId="164" fontId="0" fillId="0" borderId="0" xfId="0" applyNumberFormat="1" applyFont="1" applyAlignment="1" applyProtection="1">
      <alignment wrapText="1"/>
      <protection locked="0"/>
    </xf>
    <xf numFmtId="0" fontId="0" fillId="0" borderId="0" xfId="0" applyFont="1" applyBorder="1" applyAlignment="1" applyProtection="1">
      <alignment horizontal="left" vertical="top" wrapText="1"/>
      <protection locked="0"/>
    </xf>
    <xf numFmtId="0" fontId="5" fillId="0" borderId="7" xfId="0" applyFont="1" applyFill="1" applyBorder="1" applyAlignment="1" applyProtection="1">
      <alignment horizontal="right" wrapText="1"/>
      <protection locked="0"/>
    </xf>
    <xf numFmtId="0" fontId="4" fillId="3" borderId="2" xfId="0" applyFont="1" applyFill="1" applyBorder="1" applyAlignment="1" applyProtection="1">
      <alignment wrapText="1"/>
      <protection locked="0"/>
    </xf>
    <xf numFmtId="0" fontId="3" fillId="3" borderId="12" xfId="0" applyFont="1" applyFill="1" applyBorder="1" applyAlignment="1" applyProtection="1">
      <alignment wrapText="1"/>
      <protection locked="0"/>
    </xf>
    <xf numFmtId="0" fontId="0" fillId="3" borderId="12" xfId="0" applyFont="1" applyFill="1" applyBorder="1" applyAlignment="1" applyProtection="1">
      <alignment wrapText="1"/>
      <protection locked="0"/>
    </xf>
    <xf numFmtId="0" fontId="4" fillId="3" borderId="20" xfId="0" applyFont="1" applyFill="1" applyBorder="1" applyAlignment="1" applyProtection="1">
      <alignment wrapText="1"/>
      <protection locked="0"/>
    </xf>
    <xf numFmtId="164" fontId="0" fillId="4" borderId="7" xfId="0" applyNumberFormat="1" applyFont="1" applyFill="1" applyBorder="1" applyAlignment="1" applyProtection="1">
      <alignment wrapText="1"/>
      <protection locked="0"/>
    </xf>
    <xf numFmtId="0" fontId="0" fillId="4" borderId="0" xfId="0" applyFont="1" applyFill="1" applyAlignment="1" applyProtection="1">
      <alignment horizontal="centerContinuous" wrapText="1"/>
      <protection locked="0"/>
    </xf>
    <xf numFmtId="164" fontId="5" fillId="2" borderId="22" xfId="0" applyNumberFormat="1" applyFont="1" applyFill="1" applyBorder="1" applyAlignment="1" applyProtection="1">
      <alignment wrapText="1"/>
      <protection/>
    </xf>
    <xf numFmtId="0" fontId="0" fillId="0" borderId="23" xfId="0" applyFont="1" applyFill="1" applyBorder="1" applyAlignment="1" applyProtection="1">
      <alignment wrapText="1"/>
      <protection locked="0"/>
    </xf>
    <xf numFmtId="0" fontId="0" fillId="0" borderId="0" xfId="0" applyAlignment="1" applyProtection="1">
      <alignment/>
      <protection locked="0"/>
    </xf>
    <xf numFmtId="164" fontId="0" fillId="0" borderId="24" xfId="0" applyNumberFormat="1" applyFont="1" applyBorder="1" applyAlignment="1" applyProtection="1">
      <alignment wrapText="1"/>
      <protection locked="0"/>
    </xf>
    <xf numFmtId="0" fontId="7" fillId="0" borderId="0" xfId="0" applyFont="1" applyAlignment="1" applyProtection="1">
      <alignment horizontal="right"/>
      <protection locked="0"/>
    </xf>
    <xf numFmtId="164" fontId="0" fillId="0" borderId="0" xfId="0" applyNumberFormat="1" applyAlignment="1" applyProtection="1">
      <alignment/>
      <protection locked="0"/>
    </xf>
    <xf numFmtId="164" fontId="0" fillId="4" borderId="7" xfId="0" applyNumberFormat="1" applyFont="1" applyFill="1" applyBorder="1" applyAlignment="1" applyProtection="1">
      <alignment horizontal="right" wrapText="1"/>
      <protection locked="0"/>
    </xf>
    <xf numFmtId="164" fontId="0" fillId="0" borderId="6" xfId="0" applyNumberFormat="1" applyFont="1" applyBorder="1" applyAlignment="1" applyProtection="1">
      <alignment horizontal="right" wrapText="1"/>
      <protection locked="0"/>
    </xf>
    <xf numFmtId="164" fontId="5" fillId="2" borderId="25" xfId="0" applyNumberFormat="1" applyFont="1" applyFill="1" applyBorder="1" applyAlignment="1" applyProtection="1">
      <alignment wrapText="1"/>
      <protection/>
    </xf>
    <xf numFmtId="164" fontId="5" fillId="2" borderId="26" xfId="0" applyNumberFormat="1" applyFont="1" applyFill="1" applyBorder="1" applyAlignment="1" applyProtection="1">
      <alignment wrapText="1"/>
      <protection/>
    </xf>
    <xf numFmtId="0" fontId="0" fillId="0" borderId="0" xfId="0" applyFont="1" applyAlignment="1" applyProtection="1">
      <alignment wrapText="1"/>
      <protection locked="0"/>
    </xf>
    <xf numFmtId="0" fontId="0" fillId="0" borderId="2"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29"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2</xdr:col>
      <xdr:colOff>590550</xdr:colOff>
      <xdr:row>5</xdr:row>
      <xdr:rowOff>228600</xdr:rowOff>
    </xdr:to>
    <xdr:pic>
      <xdr:nvPicPr>
        <xdr:cNvPr id="1" name="Picture 1"/>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twoCellAnchor editAs="oneCell">
    <xdr:from>
      <xdr:col>1</xdr:col>
      <xdr:colOff>9525</xdr:colOff>
      <xdr:row>0</xdr:row>
      <xdr:rowOff>57150</xdr:rowOff>
    </xdr:from>
    <xdr:to>
      <xdr:col>2</xdr:col>
      <xdr:colOff>590550</xdr:colOff>
      <xdr:row>5</xdr:row>
      <xdr:rowOff>228600</xdr:rowOff>
    </xdr:to>
    <xdr:pic>
      <xdr:nvPicPr>
        <xdr:cNvPr id="2" name="Picture 2"/>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twoCellAnchor editAs="oneCell">
    <xdr:from>
      <xdr:col>1</xdr:col>
      <xdr:colOff>9525</xdr:colOff>
      <xdr:row>0</xdr:row>
      <xdr:rowOff>57150</xdr:rowOff>
    </xdr:from>
    <xdr:to>
      <xdr:col>2</xdr:col>
      <xdr:colOff>590550</xdr:colOff>
      <xdr:row>5</xdr:row>
      <xdr:rowOff>228600</xdr:rowOff>
    </xdr:to>
    <xdr:pic>
      <xdr:nvPicPr>
        <xdr:cNvPr id="3" name="Picture 3"/>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twoCellAnchor editAs="oneCell">
    <xdr:from>
      <xdr:col>1</xdr:col>
      <xdr:colOff>9525</xdr:colOff>
      <xdr:row>0</xdr:row>
      <xdr:rowOff>57150</xdr:rowOff>
    </xdr:from>
    <xdr:to>
      <xdr:col>2</xdr:col>
      <xdr:colOff>590550</xdr:colOff>
      <xdr:row>5</xdr:row>
      <xdr:rowOff>228600</xdr:rowOff>
    </xdr:to>
    <xdr:pic>
      <xdr:nvPicPr>
        <xdr:cNvPr id="4" name="Picture 4"/>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twoCellAnchor editAs="oneCell">
    <xdr:from>
      <xdr:col>1</xdr:col>
      <xdr:colOff>9525</xdr:colOff>
      <xdr:row>0</xdr:row>
      <xdr:rowOff>57150</xdr:rowOff>
    </xdr:from>
    <xdr:to>
      <xdr:col>2</xdr:col>
      <xdr:colOff>590550</xdr:colOff>
      <xdr:row>5</xdr:row>
      <xdr:rowOff>228600</xdr:rowOff>
    </xdr:to>
    <xdr:pic>
      <xdr:nvPicPr>
        <xdr:cNvPr id="5" name="Picture 5"/>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twoCellAnchor editAs="oneCell">
    <xdr:from>
      <xdr:col>1</xdr:col>
      <xdr:colOff>9525</xdr:colOff>
      <xdr:row>0</xdr:row>
      <xdr:rowOff>57150</xdr:rowOff>
    </xdr:from>
    <xdr:to>
      <xdr:col>2</xdr:col>
      <xdr:colOff>590550</xdr:colOff>
      <xdr:row>5</xdr:row>
      <xdr:rowOff>228600</xdr:rowOff>
    </xdr:to>
    <xdr:pic>
      <xdr:nvPicPr>
        <xdr:cNvPr id="6" name="Picture 6"/>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twoCellAnchor editAs="oneCell">
    <xdr:from>
      <xdr:col>1</xdr:col>
      <xdr:colOff>9525</xdr:colOff>
      <xdr:row>0</xdr:row>
      <xdr:rowOff>57150</xdr:rowOff>
    </xdr:from>
    <xdr:to>
      <xdr:col>2</xdr:col>
      <xdr:colOff>590550</xdr:colOff>
      <xdr:row>5</xdr:row>
      <xdr:rowOff>228600</xdr:rowOff>
    </xdr:to>
    <xdr:pic>
      <xdr:nvPicPr>
        <xdr:cNvPr id="7" name="Picture 7"/>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2</xdr:col>
      <xdr:colOff>590550</xdr:colOff>
      <xdr:row>5</xdr:row>
      <xdr:rowOff>228600</xdr:rowOff>
    </xdr:to>
    <xdr:pic>
      <xdr:nvPicPr>
        <xdr:cNvPr id="1" name="Picture 2"/>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twoCellAnchor editAs="oneCell">
    <xdr:from>
      <xdr:col>1</xdr:col>
      <xdr:colOff>9525</xdr:colOff>
      <xdr:row>0</xdr:row>
      <xdr:rowOff>57150</xdr:rowOff>
    </xdr:from>
    <xdr:to>
      <xdr:col>2</xdr:col>
      <xdr:colOff>590550</xdr:colOff>
      <xdr:row>5</xdr:row>
      <xdr:rowOff>228600</xdr:rowOff>
    </xdr:to>
    <xdr:pic>
      <xdr:nvPicPr>
        <xdr:cNvPr id="2" name="Picture 3"/>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twoCellAnchor editAs="oneCell">
    <xdr:from>
      <xdr:col>1</xdr:col>
      <xdr:colOff>9525</xdr:colOff>
      <xdr:row>0</xdr:row>
      <xdr:rowOff>57150</xdr:rowOff>
    </xdr:from>
    <xdr:to>
      <xdr:col>2</xdr:col>
      <xdr:colOff>590550</xdr:colOff>
      <xdr:row>5</xdr:row>
      <xdr:rowOff>228600</xdr:rowOff>
    </xdr:to>
    <xdr:pic>
      <xdr:nvPicPr>
        <xdr:cNvPr id="3" name="Picture 4"/>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twoCellAnchor editAs="oneCell">
    <xdr:from>
      <xdr:col>1</xdr:col>
      <xdr:colOff>9525</xdr:colOff>
      <xdr:row>0</xdr:row>
      <xdr:rowOff>57150</xdr:rowOff>
    </xdr:from>
    <xdr:to>
      <xdr:col>2</xdr:col>
      <xdr:colOff>590550</xdr:colOff>
      <xdr:row>5</xdr:row>
      <xdr:rowOff>228600</xdr:rowOff>
    </xdr:to>
    <xdr:pic>
      <xdr:nvPicPr>
        <xdr:cNvPr id="4" name="Picture 5"/>
        <xdr:cNvPicPr preferRelativeResize="1">
          <a:picLocks noChangeAspect="1"/>
        </xdr:cNvPicPr>
      </xdr:nvPicPr>
      <xdr:blipFill>
        <a:blip r:embed="rId1"/>
        <a:stretch>
          <a:fillRect/>
        </a:stretch>
      </xdr:blipFill>
      <xdr:spPr>
        <a:xfrm>
          <a:off x="238125" y="57150"/>
          <a:ext cx="7143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3:N36"/>
  <sheetViews>
    <sheetView showGridLines="0" workbookViewId="0" topLeftCell="A1">
      <selection activeCell="A1" sqref="A1"/>
    </sheetView>
  </sheetViews>
  <sheetFormatPr defaultColWidth="9.33203125" defaultRowHeight="11.25"/>
  <cols>
    <col min="1" max="1" width="4" style="1" customWidth="1"/>
    <col min="2" max="2" width="2.33203125" style="1" customWidth="1"/>
    <col min="3" max="3" width="14.16015625" style="1" customWidth="1"/>
    <col min="4" max="4" width="13.83203125" style="1" customWidth="1"/>
    <col min="5" max="5" width="14.5" style="1" customWidth="1"/>
    <col min="6" max="6" width="13.83203125" style="1" customWidth="1"/>
    <col min="7" max="7" width="14.33203125" style="1" customWidth="1"/>
    <col min="8" max="8" width="14.5" style="1" customWidth="1"/>
    <col min="9" max="9" width="15.83203125" style="1" customWidth="1"/>
    <col min="10" max="10" width="12.83203125" style="1" customWidth="1"/>
    <col min="11" max="11" width="14.16015625" style="1" customWidth="1"/>
    <col min="12" max="12" width="15.33203125" style="1" customWidth="1"/>
    <col min="13" max="13" width="1.66796875" style="1" customWidth="1"/>
    <col min="14" max="16384" width="18.16015625" style="1" customWidth="1"/>
  </cols>
  <sheetData>
    <row r="1" ht="11.25"/>
    <row r="2" ht="6.75" customHeight="1"/>
    <row r="3" spans="8:9" ht="14.25" customHeight="1">
      <c r="H3" s="34"/>
      <c r="I3" s="34"/>
    </row>
    <row r="4" spans="4:12" ht="18.75" customHeight="1">
      <c r="D4" s="29" t="s">
        <v>45</v>
      </c>
      <c r="E4" s="45"/>
      <c r="I4" s="34"/>
      <c r="L4" s="2" t="s">
        <v>37</v>
      </c>
    </row>
    <row r="5" spans="5:9" ht="12.75">
      <c r="E5" s="3"/>
      <c r="G5" s="4"/>
      <c r="H5" s="34"/>
      <c r="I5" s="34"/>
    </row>
    <row r="6" ht="21.75" customHeight="1"/>
    <row r="7" spans="2:12" ht="33" customHeight="1" thickBot="1">
      <c r="B7" s="38"/>
      <c r="C7" s="37" t="s">
        <v>2</v>
      </c>
      <c r="D7" s="5"/>
      <c r="E7" s="5"/>
      <c r="F7" s="6"/>
      <c r="G7" s="5"/>
      <c r="H7" s="5"/>
      <c r="I7" s="5"/>
      <c r="J7" s="5"/>
      <c r="K7" s="5"/>
      <c r="L7" s="7"/>
    </row>
    <row r="8" spans="2:12" ht="56.25">
      <c r="B8" s="8"/>
      <c r="C8" s="9"/>
      <c r="D8" s="30" t="s">
        <v>3</v>
      </c>
      <c r="E8" s="10" t="s">
        <v>4</v>
      </c>
      <c r="F8" s="11" t="s">
        <v>5</v>
      </c>
      <c r="G8" s="11" t="s">
        <v>6</v>
      </c>
      <c r="H8" s="11" t="s">
        <v>7</v>
      </c>
      <c r="I8" s="36" t="s">
        <v>8</v>
      </c>
      <c r="J8" s="11" t="s">
        <v>9</v>
      </c>
      <c r="K8" s="11" t="s">
        <v>46</v>
      </c>
      <c r="L8" s="12" t="s">
        <v>47</v>
      </c>
    </row>
    <row r="9" spans="2:12" ht="11.25">
      <c r="B9" s="8"/>
      <c r="C9" s="9" t="s">
        <v>37</v>
      </c>
      <c r="D9" s="46">
        <f>567897*4</f>
        <v>2271588</v>
      </c>
      <c r="E9" s="13">
        <f>D9/4</f>
        <v>567897</v>
      </c>
      <c r="F9" s="41">
        <v>171364</v>
      </c>
      <c r="G9" s="41">
        <v>184209</v>
      </c>
      <c r="H9" s="41">
        <v>171558</v>
      </c>
      <c r="I9" s="20">
        <f>SUM(F9:H9)</f>
        <v>527131</v>
      </c>
      <c r="J9" s="20">
        <f>IF(SUM(F9:F9)=0,0,IF(SUM(G9:G9)=0,E9/3,IF(SUM(H9:H9)=0,(2*E9)/3,E9)))</f>
        <v>567897</v>
      </c>
      <c r="K9" s="20">
        <f>IF(J9=0,"",J9-I9)</f>
        <v>40766</v>
      </c>
      <c r="L9" s="21">
        <f>IF(ISERROR(K9/J9)," ",K9/J9)</f>
        <v>0.0717841439556821</v>
      </c>
    </row>
    <row r="10" spans="2:12" ht="12" thickBot="1">
      <c r="B10" s="14"/>
      <c r="C10" s="33"/>
      <c r="D10" s="23">
        <f aca="true" t="shared" si="0" ref="D10:J10">SUM(D9:D9)</f>
        <v>2271588</v>
      </c>
      <c r="E10" s="23">
        <f t="shared" si="0"/>
        <v>567897</v>
      </c>
      <c r="F10" s="23">
        <f t="shared" si="0"/>
        <v>171364</v>
      </c>
      <c r="G10" s="23">
        <f t="shared" si="0"/>
        <v>184209</v>
      </c>
      <c r="H10" s="23">
        <f t="shared" si="0"/>
        <v>171558</v>
      </c>
      <c r="I10" s="23">
        <f t="shared" si="0"/>
        <v>527131</v>
      </c>
      <c r="J10" s="23">
        <f t="shared" si="0"/>
        <v>567897</v>
      </c>
      <c r="K10" s="43">
        <f>IF(J10=0,"",J10-I10)</f>
        <v>40766</v>
      </c>
      <c r="L10" s="24">
        <f>IF(ISERROR(K10/J10)," ",K10/J10)</f>
        <v>0.0717841439556821</v>
      </c>
    </row>
    <row r="11" spans="2:12" ht="37.5" customHeight="1">
      <c r="B11" s="19"/>
      <c r="C11" s="56" t="s">
        <v>30</v>
      </c>
      <c r="D11" s="56"/>
      <c r="E11" s="56"/>
      <c r="F11" s="56"/>
      <c r="G11" s="56"/>
      <c r="H11" s="56"/>
      <c r="I11" s="56"/>
      <c r="J11" s="56"/>
      <c r="K11" s="56"/>
      <c r="L11" s="57"/>
    </row>
    <row r="12" spans="2:13" ht="25.5" customHeight="1">
      <c r="B12" s="39"/>
      <c r="C12" s="40" t="s">
        <v>10</v>
      </c>
      <c r="D12" s="32"/>
      <c r="E12" s="5"/>
      <c r="F12" s="5"/>
      <c r="G12" s="5"/>
      <c r="H12" s="5"/>
      <c r="I12" s="5"/>
      <c r="J12" s="5"/>
      <c r="K12" s="5"/>
      <c r="L12" s="17"/>
      <c r="M12" s="16"/>
    </row>
    <row r="13" spans="2:12" ht="56.25">
      <c r="B13" s="8"/>
      <c r="C13" s="18"/>
      <c r="D13" s="28" t="s">
        <v>11</v>
      </c>
      <c r="E13" s="11" t="s">
        <v>12</v>
      </c>
      <c r="F13" s="11" t="s">
        <v>13</v>
      </c>
      <c r="G13" s="11" t="s">
        <v>14</v>
      </c>
      <c r="H13" s="11" t="s">
        <v>15</v>
      </c>
      <c r="I13" s="36" t="s">
        <v>33</v>
      </c>
      <c r="J13" s="36" t="s">
        <v>9</v>
      </c>
      <c r="K13" s="11" t="s">
        <v>46</v>
      </c>
      <c r="L13" s="12" t="s">
        <v>47</v>
      </c>
    </row>
    <row r="14" spans="2:12" ht="11.25">
      <c r="B14" s="8"/>
      <c r="C14" s="9" t="s">
        <v>37</v>
      </c>
      <c r="D14" s="25">
        <f>E9</f>
        <v>567897</v>
      </c>
      <c r="E14" s="27">
        <f>K9</f>
        <v>40766</v>
      </c>
      <c r="F14" s="41">
        <v>187645</v>
      </c>
      <c r="G14" s="41"/>
      <c r="H14" s="41"/>
      <c r="I14" s="20">
        <f>SUM(F14:H14)</f>
        <v>187645</v>
      </c>
      <c r="J14" s="20">
        <f>IF(SUM(F14:F14)=0,0,IF(SUM(G14:G14)=0,D14/3,IF(SUM(H14:H14)=0,(2*D14)/3,D14)))</f>
        <v>189299</v>
      </c>
      <c r="K14" s="20">
        <f>IF(J14=0,"",J14-I14+E14)</f>
        <v>42420</v>
      </c>
      <c r="L14" s="21">
        <f>IF(ISERROR(K14/(J14+J9))," ",K14/(J14+J9))</f>
        <v>0.056022482950253305</v>
      </c>
    </row>
    <row r="15" spans="2:14" ht="12" customHeight="1">
      <c r="B15" s="8"/>
      <c r="C15" s="15"/>
      <c r="D15" s="26">
        <f aca="true" t="shared" si="1" ref="D15:J15">SUM(D14:D14)</f>
        <v>567897</v>
      </c>
      <c r="E15" s="26">
        <f t="shared" si="1"/>
        <v>40766</v>
      </c>
      <c r="F15" s="26">
        <f t="shared" si="1"/>
        <v>187645</v>
      </c>
      <c r="G15" s="26">
        <f t="shared" si="1"/>
        <v>0</v>
      </c>
      <c r="H15" s="26">
        <f t="shared" si="1"/>
        <v>0</v>
      </c>
      <c r="I15" s="26">
        <f t="shared" si="1"/>
        <v>187645</v>
      </c>
      <c r="J15" s="26">
        <f t="shared" si="1"/>
        <v>189299</v>
      </c>
      <c r="K15" s="22">
        <f>IF(J15=0,"",J15-I15+E15)</f>
        <v>42420</v>
      </c>
      <c r="L15" s="24">
        <f>IF(ISERROR(K15/(J15+J10))," ",K15/(J15+J10))</f>
        <v>0.056022482950253305</v>
      </c>
      <c r="N15" s="34"/>
    </row>
    <row r="16" spans="2:12" ht="71.25" customHeight="1">
      <c r="B16" s="14"/>
      <c r="C16" s="54" t="s">
        <v>38</v>
      </c>
      <c r="D16" s="54"/>
      <c r="E16" s="54"/>
      <c r="F16" s="54"/>
      <c r="G16" s="54"/>
      <c r="H16" s="54"/>
      <c r="I16" s="54"/>
      <c r="J16" s="54"/>
      <c r="K16" s="54"/>
      <c r="L16" s="55"/>
    </row>
    <row r="17" spans="2:12" ht="29.25" customHeight="1">
      <c r="B17" s="39"/>
      <c r="C17" s="37" t="s">
        <v>16</v>
      </c>
      <c r="D17" s="5"/>
      <c r="E17" s="5"/>
      <c r="F17" s="5"/>
      <c r="G17" s="5"/>
      <c r="H17" s="5"/>
      <c r="I17" s="5"/>
      <c r="J17" s="5"/>
      <c r="K17" s="5"/>
      <c r="L17" s="7"/>
    </row>
    <row r="18" spans="2:12" ht="56.25">
      <c r="B18" s="8"/>
      <c r="C18" s="18"/>
      <c r="D18" s="28" t="s">
        <v>17</v>
      </c>
      <c r="E18" s="11" t="s">
        <v>18</v>
      </c>
      <c r="F18" s="11" t="s">
        <v>19</v>
      </c>
      <c r="G18" s="11" t="s">
        <v>20</v>
      </c>
      <c r="H18" s="11" t="s">
        <v>21</v>
      </c>
      <c r="I18" s="36" t="s">
        <v>34</v>
      </c>
      <c r="J18" s="11" t="s">
        <v>9</v>
      </c>
      <c r="K18" s="11" t="s">
        <v>46</v>
      </c>
      <c r="L18" s="12" t="s">
        <v>47</v>
      </c>
    </row>
    <row r="19" spans="2:12" ht="11.25">
      <c r="B19" s="8"/>
      <c r="C19" s="9" t="s">
        <v>37</v>
      </c>
      <c r="D19" s="25">
        <f>D14</f>
        <v>567897</v>
      </c>
      <c r="E19" s="27">
        <f>K14</f>
        <v>42420</v>
      </c>
      <c r="F19" s="41"/>
      <c r="G19" s="41"/>
      <c r="H19" s="41"/>
      <c r="I19" s="20">
        <f>SUM(F19:H19)</f>
        <v>0</v>
      </c>
      <c r="J19" s="20">
        <f>IF(SUM(F19:F19)=0,0,IF(SUM(G19:G19)=0,D19/3,IF(SUM(H19:H19)=0,(2*D19)/3,D19)))</f>
        <v>0</v>
      </c>
      <c r="K19" s="20">
        <f>IF(J19=0,"",J19-I19+E19)</f>
      </c>
      <c r="L19" s="21" t="str">
        <f>IF(ISERROR(K19/(J19+J14+J9))," ",K19/(J19+J14+J9))</f>
        <v> </v>
      </c>
    </row>
    <row r="20" spans="2:12" ht="11.25">
      <c r="B20" s="14"/>
      <c r="C20" s="15"/>
      <c r="D20" s="26">
        <f aca="true" t="shared" si="2" ref="D20:J20">SUM(D19:D19)</f>
        <v>567897</v>
      </c>
      <c r="E20" s="26">
        <f t="shared" si="2"/>
        <v>42420</v>
      </c>
      <c r="F20" s="26">
        <f t="shared" si="2"/>
        <v>0</v>
      </c>
      <c r="G20" s="26">
        <f t="shared" si="2"/>
        <v>0</v>
      </c>
      <c r="H20" s="26">
        <f t="shared" si="2"/>
        <v>0</v>
      </c>
      <c r="I20" s="26">
        <f t="shared" si="2"/>
        <v>0</v>
      </c>
      <c r="J20" s="26">
        <f t="shared" si="2"/>
        <v>0</v>
      </c>
      <c r="K20" s="22">
        <f>IF(J20=0,"",J20-I20+E20)</f>
      </c>
      <c r="L20" s="24" t="str">
        <f>IF(ISERROR(K20/(J20+J15+J10))," ",K20/(J20+J15+J10))</f>
        <v> </v>
      </c>
    </row>
    <row r="21" spans="2:12" ht="45" customHeight="1">
      <c r="B21" s="19"/>
      <c r="C21" s="54" t="s">
        <v>22</v>
      </c>
      <c r="D21" s="60"/>
      <c r="E21" s="60"/>
      <c r="F21" s="60"/>
      <c r="G21" s="60"/>
      <c r="H21" s="60"/>
      <c r="I21" s="60"/>
      <c r="J21" s="60"/>
      <c r="K21" s="60"/>
      <c r="L21" s="61"/>
    </row>
    <row r="22" spans="2:12" ht="27.75" customHeight="1">
      <c r="B22" s="39"/>
      <c r="C22" s="40" t="s">
        <v>23</v>
      </c>
      <c r="D22" s="32"/>
      <c r="E22" s="5"/>
      <c r="F22" s="5"/>
      <c r="G22" s="5"/>
      <c r="H22" s="5"/>
      <c r="I22" s="5"/>
      <c r="J22" s="5"/>
      <c r="K22" s="5"/>
      <c r="L22" s="7"/>
    </row>
    <row r="23" spans="2:12" ht="56.25">
      <c r="B23" s="8"/>
      <c r="C23" s="18"/>
      <c r="D23" s="28" t="s">
        <v>24</v>
      </c>
      <c r="E23" s="11" t="s">
        <v>25</v>
      </c>
      <c r="F23" s="11" t="s">
        <v>26</v>
      </c>
      <c r="G23" s="11" t="s">
        <v>27</v>
      </c>
      <c r="H23" s="11" t="s">
        <v>28</v>
      </c>
      <c r="I23" s="36" t="s">
        <v>35</v>
      </c>
      <c r="J23" s="11" t="s">
        <v>9</v>
      </c>
      <c r="K23" s="11" t="s">
        <v>46</v>
      </c>
      <c r="L23" s="12" t="s">
        <v>47</v>
      </c>
    </row>
    <row r="24" spans="2:12" ht="11.25">
      <c r="B24" s="8"/>
      <c r="C24" s="9" t="s">
        <v>37</v>
      </c>
      <c r="D24" s="25">
        <f>D19</f>
        <v>567897</v>
      </c>
      <c r="E24" s="27">
        <f>K19</f>
      </c>
      <c r="F24" s="41"/>
      <c r="G24" s="41"/>
      <c r="H24" s="41"/>
      <c r="I24" s="20">
        <f>SUM(F24:H24)</f>
        <v>0</v>
      </c>
      <c r="J24" s="20">
        <f>IF(SUM(F24:F24)=0,0,IF(SUM(G24:G24)=0,D24/3,IF(SUM(H24:H24)=0,(2*D24)/3,D24)))</f>
        <v>0</v>
      </c>
      <c r="K24" s="20">
        <f>IF(J24=0,"",J24-I24+E24)</f>
      </c>
      <c r="L24" s="21" t="str">
        <f>IF(ISERROR(K24/(J24+J19+J14+J9))," ",K24/(J24+J19+J14+J9))</f>
        <v> </v>
      </c>
    </row>
    <row r="25" spans="2:12" ht="11.25">
      <c r="B25" s="14"/>
      <c r="C25" s="15"/>
      <c r="D25" s="26">
        <f aca="true" t="shared" si="3" ref="D25:J25">SUM(D24:D24)</f>
        <v>567897</v>
      </c>
      <c r="E25" s="26">
        <f t="shared" si="3"/>
        <v>0</v>
      </c>
      <c r="F25" s="26">
        <f t="shared" si="3"/>
        <v>0</v>
      </c>
      <c r="G25" s="26">
        <f t="shared" si="3"/>
        <v>0</v>
      </c>
      <c r="H25" s="26">
        <f t="shared" si="3"/>
        <v>0</v>
      </c>
      <c r="I25" s="26">
        <f t="shared" si="3"/>
        <v>0</v>
      </c>
      <c r="J25" s="26">
        <f t="shared" si="3"/>
        <v>0</v>
      </c>
      <c r="K25" s="22">
        <f>IF(J25=0,"",J25-I25+E25)</f>
      </c>
      <c r="L25" s="24" t="str">
        <f>IF(ISERROR(K25/(J25+J20+J15+J10))," ",K25/(J25+J20+J15+J10))</f>
        <v> </v>
      </c>
    </row>
    <row r="26" spans="2:12" ht="48" customHeight="1">
      <c r="B26" s="44"/>
      <c r="C26" s="58" t="s">
        <v>29</v>
      </c>
      <c r="D26" s="58"/>
      <c r="E26" s="58"/>
      <c r="F26" s="58"/>
      <c r="G26" s="58"/>
      <c r="H26" s="58"/>
      <c r="I26" s="58"/>
      <c r="J26" s="58"/>
      <c r="K26" s="58"/>
      <c r="L26" s="59"/>
    </row>
    <row r="27" spans="3:12" ht="10.5" customHeight="1">
      <c r="C27" s="35"/>
      <c r="D27" s="35"/>
      <c r="E27" s="35"/>
      <c r="F27" s="35"/>
      <c r="G27" s="35"/>
      <c r="H27" s="35"/>
      <c r="I27" s="35"/>
      <c r="J27" s="35"/>
      <c r="K27" s="35"/>
      <c r="L27" s="47" t="s">
        <v>36</v>
      </c>
    </row>
    <row r="28" spans="2:12" ht="11.25">
      <c r="B28" s="53" t="s">
        <v>31</v>
      </c>
      <c r="C28" s="53"/>
      <c r="D28" s="53"/>
      <c r="E28" s="53"/>
      <c r="F28" s="53"/>
      <c r="G28" s="53"/>
      <c r="H28" s="53"/>
      <c r="I28" s="53"/>
      <c r="J28" s="53"/>
      <c r="K28" s="53"/>
      <c r="L28" s="53"/>
    </row>
    <row r="29" spans="2:12" ht="27" customHeight="1">
      <c r="B29" s="53" t="s">
        <v>32</v>
      </c>
      <c r="C29" s="53"/>
      <c r="D29" s="53"/>
      <c r="E29" s="53"/>
      <c r="F29" s="53"/>
      <c r="G29" s="53"/>
      <c r="H29" s="53"/>
      <c r="I29" s="53"/>
      <c r="J29" s="53"/>
      <c r="K29" s="53"/>
      <c r="L29" s="53"/>
    </row>
    <row r="30" s="45" customFormat="1" ht="11.25"/>
    <row r="31" spans="2:4" ht="11.25">
      <c r="B31" s="42" t="s">
        <v>0</v>
      </c>
      <c r="C31" s="42"/>
      <c r="D31" s="31" t="s">
        <v>1</v>
      </c>
    </row>
    <row r="32" s="45" customFormat="1" ht="11.25"/>
    <row r="33" s="45" customFormat="1" ht="12.75" customHeight="1">
      <c r="B33" s="1"/>
    </row>
    <row r="35" spans="6:7" s="45" customFormat="1" ht="11.25">
      <c r="F35" s="48"/>
      <c r="G35" s="48"/>
    </row>
    <row r="36" s="45" customFormat="1" ht="11.25">
      <c r="G36" s="48"/>
    </row>
    <row r="37" s="45" customFormat="1" ht="11.25"/>
    <row r="38" s="45" customFormat="1" ht="11.25"/>
    <row r="39" s="45" customFormat="1" ht="11.25"/>
    <row r="40" s="45" customFormat="1" ht="11.25"/>
    <row r="41" s="45" customFormat="1" ht="11.25"/>
    <row r="42" s="45" customFormat="1" ht="11.25"/>
    <row r="43" s="45" customFormat="1" ht="11.25"/>
  </sheetData>
  <sheetProtection password="CA47" sheet="1" objects="1" scenarios="1"/>
  <mergeCells count="6">
    <mergeCell ref="B28:L28"/>
    <mergeCell ref="B29:L29"/>
    <mergeCell ref="C16:L16"/>
    <mergeCell ref="C11:L11"/>
    <mergeCell ref="C26:L26"/>
    <mergeCell ref="C21:L21"/>
  </mergeCells>
  <printOptions/>
  <pageMargins left="0.75" right="0.75" top="1" bottom="1" header="0.5" footer="0.5"/>
  <pageSetup fitToHeight="1" fitToWidth="1" horizontalDpi="600" verticalDpi="600" orientation="portrait" scale="78" r:id="rId2"/>
  <drawing r:id="rId1"/>
</worksheet>
</file>

<file path=xl/worksheets/sheet2.xml><?xml version="1.0" encoding="utf-8"?>
<worksheet xmlns="http://schemas.openxmlformats.org/spreadsheetml/2006/main" xmlns:r="http://schemas.openxmlformats.org/officeDocument/2006/relationships">
  <dimension ref="B3:N56"/>
  <sheetViews>
    <sheetView showGridLines="0" tabSelected="1" workbookViewId="0" topLeftCell="A1">
      <selection activeCell="M1" sqref="M1"/>
    </sheetView>
  </sheetViews>
  <sheetFormatPr defaultColWidth="9.33203125" defaultRowHeight="11.25"/>
  <cols>
    <col min="1" max="1" width="4" style="1" customWidth="1"/>
    <col min="2" max="2" width="2.33203125" style="1" customWidth="1"/>
    <col min="3" max="3" width="14.16015625" style="1" customWidth="1"/>
    <col min="4" max="4" width="13.83203125" style="1" customWidth="1"/>
    <col min="5" max="5" width="14.5" style="1" customWidth="1"/>
    <col min="6" max="6" width="13.83203125" style="1" customWidth="1"/>
    <col min="7" max="7" width="14.33203125" style="1" customWidth="1"/>
    <col min="8" max="8" width="14.5" style="1" customWidth="1"/>
    <col min="9" max="9" width="15.83203125" style="1" customWidth="1"/>
    <col min="10" max="10" width="12.83203125" style="1" customWidth="1"/>
    <col min="11" max="11" width="14.16015625" style="1" customWidth="1"/>
    <col min="12" max="12" width="14.5" style="1" customWidth="1"/>
    <col min="13" max="13" width="1.66796875" style="1" customWidth="1"/>
    <col min="14" max="16384" width="18.16015625" style="1" customWidth="1"/>
  </cols>
  <sheetData>
    <row r="1" ht="11.25"/>
    <row r="2" ht="6.75" customHeight="1"/>
    <row r="3" spans="8:9" ht="14.25" customHeight="1">
      <c r="H3" s="34"/>
      <c r="I3" s="34"/>
    </row>
    <row r="4" spans="4:12" ht="18.75" customHeight="1">
      <c r="D4" s="29" t="s">
        <v>48</v>
      </c>
      <c r="E4" s="45"/>
      <c r="I4" s="34"/>
      <c r="L4" s="2" t="s">
        <v>37</v>
      </c>
    </row>
    <row r="5" spans="5:9" ht="12.75">
      <c r="E5" s="3"/>
      <c r="G5" s="4"/>
      <c r="H5" s="34"/>
      <c r="I5" s="34"/>
    </row>
    <row r="6" ht="21.75" customHeight="1"/>
    <row r="7" spans="2:12" ht="33" customHeight="1" thickBot="1">
      <c r="B7" s="38"/>
      <c r="C7" s="37" t="s">
        <v>2</v>
      </c>
      <c r="D7" s="5"/>
      <c r="E7" s="5"/>
      <c r="F7" s="6"/>
      <c r="G7" s="5"/>
      <c r="H7" s="5"/>
      <c r="I7" s="5"/>
      <c r="J7" s="5"/>
      <c r="K7" s="5"/>
      <c r="L7" s="7"/>
    </row>
    <row r="8" spans="2:12" ht="56.25">
      <c r="B8" s="8"/>
      <c r="C8" s="9"/>
      <c r="D8" s="30" t="s">
        <v>3</v>
      </c>
      <c r="E8" s="10" t="s">
        <v>4</v>
      </c>
      <c r="F8" s="11" t="s">
        <v>5</v>
      </c>
      <c r="G8" s="11" t="s">
        <v>6</v>
      </c>
      <c r="H8" s="11" t="s">
        <v>7</v>
      </c>
      <c r="I8" s="36" t="s">
        <v>8</v>
      </c>
      <c r="J8" s="11" t="s">
        <v>9</v>
      </c>
      <c r="K8" s="11" t="s">
        <v>46</v>
      </c>
      <c r="L8" s="12" t="s">
        <v>47</v>
      </c>
    </row>
    <row r="9" spans="2:12" ht="11.25">
      <c r="B9" s="8"/>
      <c r="C9" s="9" t="s">
        <v>39</v>
      </c>
      <c r="D9" s="46"/>
      <c r="E9" s="13"/>
      <c r="F9" s="41"/>
      <c r="G9" s="41"/>
      <c r="H9" s="41"/>
      <c r="I9" s="20">
        <f aca="true" t="shared" si="0" ref="I9:I14">SUM(F9:H9)</f>
        <v>0</v>
      </c>
      <c r="J9" s="20">
        <f aca="true" t="shared" si="1" ref="J9:J14">IF(SUM(F9:F9)=0,0,IF(SUM(G9:G9)=0,E9/3,IF(SUM(H9:H9)=0,(2*E9)/3,E9)))</f>
        <v>0</v>
      </c>
      <c r="K9" s="20">
        <f>IF(J9=0,"",J9-I9)</f>
      </c>
      <c r="L9" s="21" t="str">
        <f>IF(ISERROR(K9/J9)," ",K9/J9)</f>
        <v> </v>
      </c>
    </row>
    <row r="10" spans="2:12" ht="11.25">
      <c r="B10" s="8"/>
      <c r="C10" s="9" t="s">
        <v>40</v>
      </c>
      <c r="D10" s="46"/>
      <c r="E10" s="13"/>
      <c r="F10" s="41"/>
      <c r="G10" s="49"/>
      <c r="H10" s="41"/>
      <c r="I10" s="20">
        <f t="shared" si="0"/>
        <v>0</v>
      </c>
      <c r="J10" s="20">
        <f t="shared" si="1"/>
        <v>0</v>
      </c>
      <c r="K10" s="20">
        <f aca="true" t="shared" si="2" ref="K10:K15">IF(J10=0,"",J10-I10)</f>
      </c>
      <c r="L10" s="21" t="str">
        <f aca="true" t="shared" si="3" ref="L10:L15">IF(ISERROR(K10/J10)," ",K10/J10)</f>
        <v> </v>
      </c>
    </row>
    <row r="11" spans="2:12" ht="11.25">
      <c r="B11" s="8"/>
      <c r="C11" s="9" t="s">
        <v>41</v>
      </c>
      <c r="D11" s="46"/>
      <c r="E11" s="13"/>
      <c r="F11" s="41"/>
      <c r="G11" s="41"/>
      <c r="H11" s="41"/>
      <c r="I11" s="20">
        <f t="shared" si="0"/>
        <v>0</v>
      </c>
      <c r="J11" s="20">
        <f t="shared" si="1"/>
        <v>0</v>
      </c>
      <c r="K11" s="20">
        <f t="shared" si="2"/>
      </c>
      <c r="L11" s="21" t="str">
        <f t="shared" si="3"/>
        <v> </v>
      </c>
    </row>
    <row r="12" spans="2:12" ht="11.25">
      <c r="B12" s="8"/>
      <c r="C12" s="9" t="s">
        <v>42</v>
      </c>
      <c r="D12" s="46"/>
      <c r="E12" s="13"/>
      <c r="F12" s="41"/>
      <c r="G12" s="41"/>
      <c r="H12" s="41"/>
      <c r="I12" s="20">
        <f t="shared" si="0"/>
        <v>0</v>
      </c>
      <c r="J12" s="20">
        <f t="shared" si="1"/>
        <v>0</v>
      </c>
      <c r="K12" s="20">
        <f>IF(J12=0,"",J12-I12)</f>
      </c>
      <c r="L12" s="21" t="str">
        <f>IF(ISERROR(K12/J12)," ",K12/J12)</f>
        <v> </v>
      </c>
    </row>
    <row r="13" spans="2:12" ht="11.25">
      <c r="B13" s="8"/>
      <c r="C13" s="9" t="s">
        <v>43</v>
      </c>
      <c r="D13" s="46"/>
      <c r="E13" s="50"/>
      <c r="F13" s="41"/>
      <c r="G13" s="41"/>
      <c r="H13" s="41"/>
      <c r="I13" s="20">
        <f t="shared" si="0"/>
        <v>0</v>
      </c>
      <c r="J13" s="20">
        <f t="shared" si="1"/>
        <v>0</v>
      </c>
      <c r="K13" s="20">
        <f t="shared" si="2"/>
      </c>
      <c r="L13" s="21" t="str">
        <f t="shared" si="3"/>
        <v> </v>
      </c>
    </row>
    <row r="14" spans="2:12" ht="11.25">
      <c r="B14" s="8"/>
      <c r="C14" s="9" t="s">
        <v>44</v>
      </c>
      <c r="D14" s="46"/>
      <c r="E14" s="13"/>
      <c r="F14" s="41"/>
      <c r="G14" s="41"/>
      <c r="H14" s="41"/>
      <c r="I14" s="20">
        <f t="shared" si="0"/>
        <v>0</v>
      </c>
      <c r="J14" s="20">
        <f t="shared" si="1"/>
        <v>0</v>
      </c>
      <c r="K14" s="20">
        <f t="shared" si="2"/>
      </c>
      <c r="L14" s="21" t="str">
        <f t="shared" si="3"/>
        <v> </v>
      </c>
    </row>
    <row r="15" spans="2:12" ht="12" thickBot="1">
      <c r="B15" s="14"/>
      <c r="C15" s="33"/>
      <c r="D15" s="23">
        <f aca="true" t="shared" si="4" ref="D15:J15">SUM(D9:D14)</f>
        <v>0</v>
      </c>
      <c r="E15" s="51">
        <f t="shared" si="4"/>
        <v>0</v>
      </c>
      <c r="F15" s="22">
        <f t="shared" si="4"/>
        <v>0</v>
      </c>
      <c r="G15" s="22">
        <f t="shared" si="4"/>
        <v>0</v>
      </c>
      <c r="H15" s="22">
        <f t="shared" si="4"/>
        <v>0</v>
      </c>
      <c r="I15" s="22">
        <f t="shared" si="4"/>
        <v>0</v>
      </c>
      <c r="J15" s="22">
        <f t="shared" si="4"/>
        <v>0</v>
      </c>
      <c r="K15" s="52">
        <f t="shared" si="2"/>
      </c>
      <c r="L15" s="24" t="str">
        <f t="shared" si="3"/>
        <v> </v>
      </c>
    </row>
    <row r="16" spans="2:12" ht="37.5" customHeight="1">
      <c r="B16" s="19"/>
      <c r="C16" s="56" t="s">
        <v>30</v>
      </c>
      <c r="D16" s="56"/>
      <c r="E16" s="56"/>
      <c r="F16" s="56"/>
      <c r="G16" s="56"/>
      <c r="H16" s="56"/>
      <c r="I16" s="56"/>
      <c r="J16" s="56"/>
      <c r="K16" s="56"/>
      <c r="L16" s="57"/>
    </row>
    <row r="17" spans="2:13" ht="25.5" customHeight="1">
      <c r="B17" s="39"/>
      <c r="C17" s="40" t="s">
        <v>10</v>
      </c>
      <c r="D17" s="32"/>
      <c r="E17" s="5"/>
      <c r="F17" s="5"/>
      <c r="G17" s="5"/>
      <c r="H17" s="5"/>
      <c r="I17" s="5"/>
      <c r="J17" s="5"/>
      <c r="K17" s="5"/>
      <c r="L17" s="17"/>
      <c r="M17" s="16"/>
    </row>
    <row r="18" spans="2:12" ht="56.25">
      <c r="B18" s="8"/>
      <c r="C18" s="18"/>
      <c r="D18" s="28" t="s">
        <v>11</v>
      </c>
      <c r="E18" s="11" t="s">
        <v>12</v>
      </c>
      <c r="F18" s="11" t="s">
        <v>13</v>
      </c>
      <c r="G18" s="11" t="s">
        <v>14</v>
      </c>
      <c r="H18" s="11" t="s">
        <v>15</v>
      </c>
      <c r="I18" s="36" t="s">
        <v>33</v>
      </c>
      <c r="J18" s="36" t="s">
        <v>9</v>
      </c>
      <c r="K18" s="11" t="s">
        <v>46</v>
      </c>
      <c r="L18" s="12" t="s">
        <v>47</v>
      </c>
    </row>
    <row r="19" spans="2:12" ht="11.25">
      <c r="B19" s="8"/>
      <c r="C19" s="9" t="str">
        <f aca="true" t="shared" si="5" ref="C19:C24">C9</f>
        <v>MVSC</v>
      </c>
      <c r="D19" s="25">
        <f aca="true" t="shared" si="6" ref="D19:D24">E9</f>
        <v>0</v>
      </c>
      <c r="E19" s="27">
        <f aca="true" t="shared" si="7" ref="E19:E24">K9</f>
      </c>
      <c r="F19" s="41"/>
      <c r="G19" s="41"/>
      <c r="H19" s="41"/>
      <c r="I19" s="20">
        <f aca="true" t="shared" si="8" ref="I19:I24">SUM(F19:H19)</f>
        <v>0</v>
      </c>
      <c r="J19" s="20">
        <f>IF(SUM(F19:F24)=0,0,IF(SUM(G19:G24)=0,D19/3,IF(SUM(H19:H24)=0,(2*D19)/3,D19)))</f>
        <v>0</v>
      </c>
      <c r="K19" s="20">
        <f>IF(J19=0,"",J19-I19+E19)</f>
      </c>
      <c r="L19" s="21" t="str">
        <f>IF(ISERROR(K19/(J19+J9))," ",K19/(J19+J9))</f>
        <v> </v>
      </c>
    </row>
    <row r="20" spans="2:12" ht="11.25">
      <c r="B20" s="8"/>
      <c r="C20" s="9" t="str">
        <f t="shared" si="5"/>
        <v>DOSS</v>
      </c>
      <c r="D20" s="25">
        <f t="shared" si="6"/>
        <v>0</v>
      </c>
      <c r="E20" s="27">
        <f t="shared" si="7"/>
      </c>
      <c r="F20" s="41"/>
      <c r="G20" s="41"/>
      <c r="H20" s="41"/>
      <c r="I20" s="20">
        <f t="shared" si="8"/>
        <v>0</v>
      </c>
      <c r="J20" s="20">
        <f>IF(SUM(F19:F24)=0,0,IF(SUM(G19:G24)=0,D20/3,IF(SUM(H19:H24)=0,(2*D20)/3,D20)))</f>
        <v>0</v>
      </c>
      <c r="K20" s="20">
        <f aca="true" t="shared" si="9" ref="K20:K25">IF(J20=0,"",J20-I20+E20)</f>
      </c>
      <c r="L20" s="21" t="str">
        <f>IF(ISERROR(K20/(J20+J10))," ",K20/(J20+J10))</f>
        <v> </v>
      </c>
    </row>
    <row r="21" spans="2:12" ht="11.25">
      <c r="B21" s="8"/>
      <c r="C21" s="9" t="str">
        <f t="shared" si="5"/>
        <v>COAMC</v>
      </c>
      <c r="D21" s="25">
        <f t="shared" si="6"/>
        <v>0</v>
      </c>
      <c r="E21" s="27">
        <f t="shared" si="7"/>
      </c>
      <c r="F21" s="41"/>
      <c r="G21" s="41"/>
      <c r="H21" s="41"/>
      <c r="I21" s="20">
        <f t="shared" si="8"/>
        <v>0</v>
      </c>
      <c r="J21" s="20">
        <f>IF(SUM(F19:F24)=0,0,IF(SUM(G19:G24)=0,D21/3,IF(SUM(H19:H24)=0,(2*D21)/3,D21)))</f>
        <v>0</v>
      </c>
      <c r="K21" s="20">
        <f>IF(J21=0,"",J21-I21+E21)</f>
      </c>
      <c r="L21" s="21" t="str">
        <f>IF(ISERROR(K21/(J21+J10))," ",K21/(J21+J10))</f>
        <v> </v>
      </c>
    </row>
    <row r="22" spans="2:12" ht="11.25">
      <c r="B22" s="8"/>
      <c r="C22" s="9" t="str">
        <f t="shared" si="5"/>
        <v>COASL</v>
      </c>
      <c r="D22" s="25">
        <f t="shared" si="6"/>
        <v>0</v>
      </c>
      <c r="E22" s="27">
        <f t="shared" si="7"/>
      </c>
      <c r="F22" s="41"/>
      <c r="G22" s="41"/>
      <c r="H22" s="41"/>
      <c r="I22" s="20">
        <f t="shared" si="8"/>
        <v>0</v>
      </c>
      <c r="J22" s="20">
        <f>IF(SUM(F19:F24)=0,0,IF(SUM(G19:G24)=0,D22/3,IF(SUM(H19:H24)=0,(2*D22)/3,D22)))</f>
        <v>0</v>
      </c>
      <c r="K22" s="20">
        <f t="shared" si="9"/>
      </c>
      <c r="L22" s="21" t="str">
        <f>IF(ISERROR(K22/(J22+J11))," ",K22/(J22+J11))</f>
        <v> </v>
      </c>
    </row>
    <row r="23" spans="2:12" ht="11.25">
      <c r="B23" s="8"/>
      <c r="C23" s="9" t="str">
        <f t="shared" si="5"/>
        <v>OSS</v>
      </c>
      <c r="D23" s="25">
        <f t="shared" si="6"/>
        <v>0</v>
      </c>
      <c r="E23" s="27">
        <f t="shared" si="7"/>
      </c>
      <c r="F23" s="41"/>
      <c r="G23" s="41"/>
      <c r="H23" s="41"/>
      <c r="I23" s="20">
        <f t="shared" si="8"/>
        <v>0</v>
      </c>
      <c r="J23" s="20">
        <f>IF(SUM(F19:F24)=0,0,IF(SUM(G19:G24)=0,D23/3,IF(SUM(H19:H24)=0,(2*D23)/3,D23)))</f>
        <v>0</v>
      </c>
      <c r="K23" s="20">
        <f t="shared" si="9"/>
      </c>
      <c r="L23" s="21" t="str">
        <f>IF(ISERROR(K23/(J23+J13))," ",K23/(J23+J13))</f>
        <v> </v>
      </c>
    </row>
    <row r="24" spans="2:12" ht="11.25">
      <c r="B24" s="8"/>
      <c r="C24" s="9" t="str">
        <f t="shared" si="5"/>
        <v>IRCCOA</v>
      </c>
      <c r="D24" s="25">
        <f t="shared" si="6"/>
        <v>0</v>
      </c>
      <c r="E24" s="27">
        <f t="shared" si="7"/>
      </c>
      <c r="F24" s="41"/>
      <c r="G24" s="41"/>
      <c r="H24" s="41"/>
      <c r="I24" s="20">
        <f t="shared" si="8"/>
        <v>0</v>
      </c>
      <c r="J24" s="20">
        <f>IF(SUM(F19:F24)=0,0,IF(SUM(G19:G24)=0,D24/3,IF(SUM(H19:H24)=0,(2*D24)/3,D24)))</f>
        <v>0</v>
      </c>
      <c r="K24" s="20">
        <f t="shared" si="9"/>
      </c>
      <c r="L24" s="21" t="str">
        <f>IF(ISERROR(K24/(J24+J14))," ",K24/(J24+J14))</f>
        <v> </v>
      </c>
    </row>
    <row r="25" spans="2:14" ht="12" customHeight="1">
      <c r="B25" s="8"/>
      <c r="C25" s="15"/>
      <c r="D25" s="26">
        <f aca="true" t="shared" si="10" ref="D25:J25">SUM(D19:D24)</f>
        <v>0</v>
      </c>
      <c r="E25" s="26">
        <f t="shared" si="10"/>
        <v>0</v>
      </c>
      <c r="F25" s="26">
        <f t="shared" si="10"/>
        <v>0</v>
      </c>
      <c r="G25" s="26">
        <f t="shared" si="10"/>
        <v>0</v>
      </c>
      <c r="H25" s="26">
        <f t="shared" si="10"/>
        <v>0</v>
      </c>
      <c r="I25" s="26">
        <f t="shared" si="10"/>
        <v>0</v>
      </c>
      <c r="J25" s="26">
        <f t="shared" si="10"/>
        <v>0</v>
      </c>
      <c r="K25" s="22">
        <f t="shared" si="9"/>
      </c>
      <c r="L25" s="24" t="str">
        <f>IF(ISERROR(K25/(J25+J15))," ",K25/(J25+J15))</f>
        <v> </v>
      </c>
      <c r="N25" s="34"/>
    </row>
    <row r="26" spans="2:12" ht="49.5" customHeight="1">
      <c r="B26" s="19"/>
      <c r="C26" s="56" t="s">
        <v>49</v>
      </c>
      <c r="D26" s="56"/>
      <c r="E26" s="56"/>
      <c r="F26" s="56"/>
      <c r="G26" s="56"/>
      <c r="H26" s="56"/>
      <c r="I26" s="56"/>
      <c r="J26" s="56"/>
      <c r="K26" s="56"/>
      <c r="L26" s="57"/>
    </row>
    <row r="27" spans="2:12" ht="29.25" customHeight="1">
      <c r="B27" s="39"/>
      <c r="C27" s="37" t="s">
        <v>16</v>
      </c>
      <c r="D27" s="5"/>
      <c r="E27" s="5"/>
      <c r="F27" s="5"/>
      <c r="G27" s="5"/>
      <c r="H27" s="5"/>
      <c r="I27" s="5"/>
      <c r="J27" s="5"/>
      <c r="K27" s="5"/>
      <c r="L27" s="7"/>
    </row>
    <row r="28" spans="2:12" ht="56.25">
      <c r="B28" s="8"/>
      <c r="C28" s="18"/>
      <c r="D28" s="28" t="s">
        <v>17</v>
      </c>
      <c r="E28" s="11" t="s">
        <v>18</v>
      </c>
      <c r="F28" s="11" t="s">
        <v>19</v>
      </c>
      <c r="G28" s="11" t="s">
        <v>20</v>
      </c>
      <c r="H28" s="11" t="s">
        <v>21</v>
      </c>
      <c r="I28" s="36" t="s">
        <v>34</v>
      </c>
      <c r="J28" s="11" t="s">
        <v>9</v>
      </c>
      <c r="K28" s="11" t="s">
        <v>46</v>
      </c>
      <c r="L28" s="12" t="s">
        <v>47</v>
      </c>
    </row>
    <row r="29" spans="2:12" ht="11.25">
      <c r="B29" s="8"/>
      <c r="C29" s="9" t="str">
        <f aca="true" t="shared" si="11" ref="C29:C34">C9</f>
        <v>MVSC</v>
      </c>
      <c r="D29" s="25">
        <f aca="true" t="shared" si="12" ref="D29:D34">D19</f>
        <v>0</v>
      </c>
      <c r="E29" s="27">
        <f aca="true" t="shared" si="13" ref="E29:E34">K19</f>
      </c>
      <c r="F29" s="41"/>
      <c r="G29" s="41"/>
      <c r="H29" s="41"/>
      <c r="I29" s="20">
        <f aca="true" t="shared" si="14" ref="I29:I34">SUM(F29:H29)</f>
        <v>0</v>
      </c>
      <c r="J29" s="20">
        <f>IF(SUM(F29:F34)=0,0,IF(SUM(G29:G34)=0,D29/3,IF(SUM(H29:H34)=0,(2*D29)/3,D29)))</f>
        <v>0</v>
      </c>
      <c r="K29" s="20">
        <f aca="true" t="shared" si="15" ref="K29:K35">IF(J29=0,"",J29-I29+E29)</f>
      </c>
      <c r="L29" s="21" t="str">
        <f>IF(ISERROR(K29/(J29+J19+J9))," ",K29/(J29+J19+J9))</f>
        <v> </v>
      </c>
    </row>
    <row r="30" spans="2:12" ht="11.25">
      <c r="B30" s="8"/>
      <c r="C30" s="9" t="str">
        <f t="shared" si="11"/>
        <v>DOSS</v>
      </c>
      <c r="D30" s="25">
        <f t="shared" si="12"/>
        <v>0</v>
      </c>
      <c r="E30" s="27">
        <f t="shared" si="13"/>
      </c>
      <c r="F30" s="41"/>
      <c r="G30" s="41"/>
      <c r="H30" s="41"/>
      <c r="I30" s="20">
        <f t="shared" si="14"/>
        <v>0</v>
      </c>
      <c r="J30" s="20">
        <f>IF(SUM(F29:F34)=0,0,IF(SUM(G29:G34)=0,D30/3,IF(SUM(H29:H34)=0,(2*D30)/3,D30)))</f>
        <v>0</v>
      </c>
      <c r="K30" s="20">
        <f t="shared" si="15"/>
      </c>
      <c r="L30" s="21" t="str">
        <f>IF(ISERROR(K30/(J30+J19+J9))," ",K30/(J30+J19+J9))</f>
        <v> </v>
      </c>
    </row>
    <row r="31" spans="2:12" ht="11.25">
      <c r="B31" s="8"/>
      <c r="C31" s="9" t="str">
        <f t="shared" si="11"/>
        <v>COAMC</v>
      </c>
      <c r="D31" s="25">
        <f t="shared" si="12"/>
        <v>0</v>
      </c>
      <c r="E31" s="27">
        <f t="shared" si="13"/>
      </c>
      <c r="F31" s="41"/>
      <c r="G31" s="41"/>
      <c r="H31" s="41"/>
      <c r="I31" s="20">
        <f t="shared" si="14"/>
        <v>0</v>
      </c>
      <c r="J31" s="20">
        <f>IF(SUM(F29:F34)=0,0,IF(SUM(G29:G34)=0,D31/3,IF(SUM(H29:H34)=0,(2*D31)/3,D31)))</f>
        <v>0</v>
      </c>
      <c r="K31" s="20">
        <f t="shared" si="15"/>
      </c>
      <c r="L31" s="21" t="str">
        <f>IF(ISERROR(K31/(J31+J20+J10))," ",K31/(J31+J20+J10))</f>
        <v> </v>
      </c>
    </row>
    <row r="32" spans="2:12" ht="11.25">
      <c r="B32" s="8"/>
      <c r="C32" s="9" t="str">
        <f t="shared" si="11"/>
        <v>COASL</v>
      </c>
      <c r="D32" s="25">
        <f t="shared" si="12"/>
        <v>0</v>
      </c>
      <c r="E32" s="27">
        <f t="shared" si="13"/>
      </c>
      <c r="F32" s="41"/>
      <c r="G32" s="41"/>
      <c r="H32" s="41"/>
      <c r="I32" s="20">
        <f t="shared" si="14"/>
        <v>0</v>
      </c>
      <c r="J32" s="20">
        <f>IF(SUM(F29:F34)=0,0,IF(SUM(G29:G34)=0,D32/3,IF(SUM(H29:H34)=0,(2*D32)/3,D32)))</f>
        <v>0</v>
      </c>
      <c r="K32" s="20">
        <f t="shared" si="15"/>
      </c>
      <c r="L32" s="21" t="str">
        <f>IF(ISERROR(K32/(J32+J22+J11))," ",K32/(J32+J22+J11))</f>
        <v> </v>
      </c>
    </row>
    <row r="33" spans="2:12" ht="11.25">
      <c r="B33" s="8"/>
      <c r="C33" s="9" t="str">
        <f t="shared" si="11"/>
        <v>OSS</v>
      </c>
      <c r="D33" s="25">
        <f t="shared" si="12"/>
        <v>0</v>
      </c>
      <c r="E33" s="27">
        <f t="shared" si="13"/>
      </c>
      <c r="F33" s="41"/>
      <c r="G33" s="41"/>
      <c r="H33" s="41"/>
      <c r="I33" s="20">
        <f t="shared" si="14"/>
        <v>0</v>
      </c>
      <c r="J33" s="20">
        <f>IF(SUM(F29:F34)=0,0,IF(SUM(G29:G34)=0,D33/3,IF(SUM(H29:H34)=0,(2*D33)/3,D33)))</f>
        <v>0</v>
      </c>
      <c r="K33" s="20">
        <f t="shared" si="15"/>
      </c>
      <c r="L33" s="21" t="str">
        <f>IF(ISERROR(K33/(J33+J23+J13))," ",K33/(J33+J23+J13))</f>
        <v> </v>
      </c>
    </row>
    <row r="34" spans="2:12" ht="11.25">
      <c r="B34" s="8"/>
      <c r="C34" s="9" t="str">
        <f t="shared" si="11"/>
        <v>IRCCOA</v>
      </c>
      <c r="D34" s="25">
        <f t="shared" si="12"/>
        <v>0</v>
      </c>
      <c r="E34" s="27">
        <f t="shared" si="13"/>
      </c>
      <c r="F34" s="41"/>
      <c r="G34" s="41"/>
      <c r="H34" s="41"/>
      <c r="I34" s="20">
        <f t="shared" si="14"/>
        <v>0</v>
      </c>
      <c r="J34" s="20">
        <f>IF(SUM(F29:F34)=0,0,IF(SUM(G29:G34)=0,D34/3,IF(SUM(H29:H34)=0,(2*D34)/3,D34)))</f>
        <v>0</v>
      </c>
      <c r="K34" s="20">
        <f t="shared" si="15"/>
      </c>
      <c r="L34" s="21" t="str">
        <f>IF(ISERROR(K34/(J34+J24+J14))," ",K34/(J34+J24+J14))</f>
        <v> </v>
      </c>
    </row>
    <row r="35" spans="2:12" ht="11.25">
      <c r="B35" s="14"/>
      <c r="C35" s="15"/>
      <c r="D35" s="26">
        <f aca="true" t="shared" si="16" ref="D35:J35">SUM(D29:D34)</f>
        <v>0</v>
      </c>
      <c r="E35" s="26">
        <f t="shared" si="16"/>
        <v>0</v>
      </c>
      <c r="F35" s="26">
        <f t="shared" si="16"/>
        <v>0</v>
      </c>
      <c r="G35" s="26">
        <f t="shared" si="16"/>
        <v>0</v>
      </c>
      <c r="H35" s="26">
        <f t="shared" si="16"/>
        <v>0</v>
      </c>
      <c r="I35" s="26">
        <f t="shared" si="16"/>
        <v>0</v>
      </c>
      <c r="J35" s="26">
        <f t="shared" si="16"/>
        <v>0</v>
      </c>
      <c r="K35" s="22">
        <f t="shared" si="15"/>
      </c>
      <c r="L35" s="24" t="str">
        <f>IF(ISERROR(K35/(J35+J25+J15))," ",K35/(J35+J25+J15))</f>
        <v> </v>
      </c>
    </row>
    <row r="36" spans="2:12" ht="36" customHeight="1">
      <c r="B36" s="19"/>
      <c r="C36" s="58" t="s">
        <v>22</v>
      </c>
      <c r="D36" s="62"/>
      <c r="E36" s="62"/>
      <c r="F36" s="62"/>
      <c r="G36" s="62"/>
      <c r="H36" s="62"/>
      <c r="I36" s="62"/>
      <c r="J36" s="62"/>
      <c r="K36" s="62"/>
      <c r="L36" s="63"/>
    </row>
    <row r="37" spans="2:12" ht="27.75" customHeight="1">
      <c r="B37" s="39"/>
      <c r="C37" s="40" t="s">
        <v>23</v>
      </c>
      <c r="D37" s="32"/>
      <c r="E37" s="5"/>
      <c r="F37" s="5"/>
      <c r="G37" s="5"/>
      <c r="H37" s="5"/>
      <c r="I37" s="5"/>
      <c r="J37" s="5"/>
      <c r="K37" s="5"/>
      <c r="L37" s="7"/>
    </row>
    <row r="38" spans="2:12" ht="56.25">
      <c r="B38" s="8"/>
      <c r="C38" s="18"/>
      <c r="D38" s="28" t="s">
        <v>24</v>
      </c>
      <c r="E38" s="11" t="s">
        <v>25</v>
      </c>
      <c r="F38" s="11" t="s">
        <v>26</v>
      </c>
      <c r="G38" s="11" t="s">
        <v>27</v>
      </c>
      <c r="H38" s="11" t="s">
        <v>28</v>
      </c>
      <c r="I38" s="36" t="s">
        <v>35</v>
      </c>
      <c r="J38" s="11" t="s">
        <v>9</v>
      </c>
      <c r="K38" s="11" t="s">
        <v>46</v>
      </c>
      <c r="L38" s="12" t="s">
        <v>47</v>
      </c>
    </row>
    <row r="39" spans="2:12" ht="11.25">
      <c r="B39" s="8"/>
      <c r="C39" s="9" t="str">
        <f aca="true" t="shared" si="17" ref="C39:C44">C9</f>
        <v>MVSC</v>
      </c>
      <c r="D39" s="25">
        <f aca="true" t="shared" si="18" ref="D39:D44">D29</f>
        <v>0</v>
      </c>
      <c r="E39" s="27">
        <f aca="true" t="shared" si="19" ref="E39:E44">K29</f>
      </c>
      <c r="F39" s="41"/>
      <c r="G39" s="41"/>
      <c r="H39" s="41"/>
      <c r="I39" s="20">
        <f aca="true" t="shared" si="20" ref="I39:I44">SUM(F39:H39)</f>
        <v>0</v>
      </c>
      <c r="J39" s="20">
        <f>IF(SUM(F39:F44)=0,0,IF(SUM(G39:G44)=0,D39/3,IF(SUM(H39:H44)=0,(2*D39)/3,D39)))</f>
        <v>0</v>
      </c>
      <c r="K39" s="20">
        <f>IF(J39=0,"",J39-I39+E39)</f>
      </c>
      <c r="L39" s="21" t="str">
        <f>IF(ISERROR(K39/(J39+J29+J19+J9))," ",K39/(J39+J29+J19+J9))</f>
        <v> </v>
      </c>
    </row>
    <row r="40" spans="2:12" ht="11.25">
      <c r="B40" s="8"/>
      <c r="C40" s="9" t="str">
        <f t="shared" si="17"/>
        <v>DOSS</v>
      </c>
      <c r="D40" s="25">
        <f t="shared" si="18"/>
        <v>0</v>
      </c>
      <c r="E40" s="27">
        <f t="shared" si="19"/>
      </c>
      <c r="F40" s="41"/>
      <c r="G40" s="41"/>
      <c r="H40" s="41"/>
      <c r="I40" s="20">
        <f t="shared" si="20"/>
        <v>0</v>
      </c>
      <c r="J40" s="20">
        <f>IF(SUM(F39:F44)=0,0,IF(SUM(G39:G44)=0,D40/3,IF(SUM(H39:H44)=0,(2*D40)/3,D40)))</f>
        <v>0</v>
      </c>
      <c r="K40" s="20">
        <f aca="true" t="shared" si="21" ref="K40:K45">IF(J40=0,"",J40-I40+E40)</f>
      </c>
      <c r="L40" s="21" t="str">
        <f>IF(ISERROR(K40/(J40+J31+J20+J10))," ",K40/(J40+J31+J20+J10))</f>
        <v> </v>
      </c>
    </row>
    <row r="41" spans="2:12" ht="11.25">
      <c r="B41" s="8"/>
      <c r="C41" s="9" t="str">
        <f t="shared" si="17"/>
        <v>COAMC</v>
      </c>
      <c r="D41" s="25">
        <f t="shared" si="18"/>
        <v>0</v>
      </c>
      <c r="E41" s="27">
        <f t="shared" si="19"/>
      </c>
      <c r="F41" s="41"/>
      <c r="G41" s="41"/>
      <c r="H41" s="41"/>
      <c r="I41" s="20">
        <f t="shared" si="20"/>
        <v>0</v>
      </c>
      <c r="J41" s="20">
        <f>IF(SUM(F39:F44)=0,0,IF(SUM(G39:G44)=0,D41/3,IF(SUM(H39:H44)=0,(2*D41)/3,D41)))</f>
        <v>0</v>
      </c>
      <c r="K41" s="20">
        <f>IF(J41=0,"",J41-I41+E41)</f>
      </c>
      <c r="L41" s="21" t="str">
        <f>IF(ISERROR(K41/(J41+J32+J21+J11))," ",K41/(J41+J32+J21+J11))</f>
        <v> </v>
      </c>
    </row>
    <row r="42" spans="2:12" ht="11.25">
      <c r="B42" s="8"/>
      <c r="C42" s="9" t="str">
        <f t="shared" si="17"/>
        <v>COASL</v>
      </c>
      <c r="D42" s="25">
        <f t="shared" si="18"/>
        <v>0</v>
      </c>
      <c r="E42" s="27">
        <f t="shared" si="19"/>
      </c>
      <c r="F42" s="41"/>
      <c r="G42" s="41"/>
      <c r="H42" s="41"/>
      <c r="I42" s="20">
        <f t="shared" si="20"/>
        <v>0</v>
      </c>
      <c r="J42" s="20">
        <f>IF(SUM(F39:F44)=0,0,IF(SUM(G39:G44)=0,D42/3,IF(SUM(H39:H44)=0,(2*D42)/3,D42)))</f>
        <v>0</v>
      </c>
      <c r="K42" s="20">
        <f t="shared" si="21"/>
      </c>
      <c r="L42" s="21" t="str">
        <f>IF(ISERROR(K42/(J42+J32+J22+J11))," ",K42/(J42+J32+J22+J11))</f>
        <v> </v>
      </c>
    </row>
    <row r="43" spans="2:12" ht="11.25">
      <c r="B43" s="8"/>
      <c r="C43" s="9" t="str">
        <f t="shared" si="17"/>
        <v>OSS</v>
      </c>
      <c r="D43" s="25">
        <f t="shared" si="18"/>
        <v>0</v>
      </c>
      <c r="E43" s="27">
        <f t="shared" si="19"/>
      </c>
      <c r="F43" s="41"/>
      <c r="G43" s="41"/>
      <c r="H43" s="41"/>
      <c r="I43" s="20">
        <f t="shared" si="20"/>
        <v>0</v>
      </c>
      <c r="J43" s="20">
        <f>IF(SUM(F39:F44)=0,0,IF(SUM(G39:G44)=0,D43/3,IF(SUM(H39:H44)=0,(2*D43)/3,D43)))</f>
        <v>0</v>
      </c>
      <c r="K43" s="20">
        <f t="shared" si="21"/>
      </c>
      <c r="L43" s="21" t="str">
        <f>IF(ISERROR(K43/(J43+J33+J23+J13))," ",K43/(J43+J33+J23+J13))</f>
        <v> </v>
      </c>
    </row>
    <row r="44" spans="2:12" ht="11.25">
      <c r="B44" s="8"/>
      <c r="C44" s="9" t="str">
        <f t="shared" si="17"/>
        <v>IRCCOA</v>
      </c>
      <c r="D44" s="25">
        <f t="shared" si="18"/>
        <v>0</v>
      </c>
      <c r="E44" s="27">
        <f t="shared" si="19"/>
      </c>
      <c r="F44" s="41"/>
      <c r="G44" s="41"/>
      <c r="H44" s="41"/>
      <c r="I44" s="20">
        <f t="shared" si="20"/>
        <v>0</v>
      </c>
      <c r="J44" s="20">
        <f>IF(SUM(F39:F44)=0,0,IF(SUM(G39:G44)=0,D44/3,IF(SUM(H39:H44)=0,(2*D44)/3,D44)))</f>
        <v>0</v>
      </c>
      <c r="K44" s="20">
        <f t="shared" si="21"/>
      </c>
      <c r="L44" s="21" t="str">
        <f>IF(ISERROR(K44/(J44+J34+J24+J14))," ",K44/(J44+J34+J24+J14))</f>
        <v> </v>
      </c>
    </row>
    <row r="45" spans="2:12" ht="11.25">
      <c r="B45" s="14"/>
      <c r="C45" s="15"/>
      <c r="D45" s="26">
        <f aca="true" t="shared" si="22" ref="D45:J45">SUM(D39:D44)</f>
        <v>0</v>
      </c>
      <c r="E45" s="26">
        <f t="shared" si="22"/>
        <v>0</v>
      </c>
      <c r="F45" s="26">
        <f t="shared" si="22"/>
        <v>0</v>
      </c>
      <c r="G45" s="26">
        <f t="shared" si="22"/>
        <v>0</v>
      </c>
      <c r="H45" s="26">
        <f t="shared" si="22"/>
        <v>0</v>
      </c>
      <c r="I45" s="26">
        <f t="shared" si="22"/>
        <v>0</v>
      </c>
      <c r="J45" s="26">
        <f t="shared" si="22"/>
        <v>0</v>
      </c>
      <c r="K45" s="22">
        <f t="shared" si="21"/>
      </c>
      <c r="L45" s="24" t="str">
        <f>IF(ISERROR(K45/(J45+J35+J25+J15))," ",K45/(J45+J35+J25+J15))</f>
        <v> </v>
      </c>
    </row>
    <row r="46" spans="2:12" ht="39" customHeight="1">
      <c r="B46" s="64" t="s">
        <v>29</v>
      </c>
      <c r="C46" s="62"/>
      <c r="D46" s="62"/>
      <c r="E46" s="62"/>
      <c r="F46" s="62"/>
      <c r="G46" s="62"/>
      <c r="H46" s="62"/>
      <c r="I46" s="62"/>
      <c r="J46" s="62"/>
      <c r="K46" s="62"/>
      <c r="L46" s="63"/>
    </row>
    <row r="47" spans="3:12" ht="10.5" customHeight="1">
      <c r="C47" s="35"/>
      <c r="D47" s="35"/>
      <c r="E47" s="35"/>
      <c r="F47" s="35"/>
      <c r="G47" s="35"/>
      <c r="H47" s="35"/>
      <c r="I47" s="35"/>
      <c r="J47" s="35"/>
      <c r="K47" s="35"/>
      <c r="L47" s="47" t="s">
        <v>36</v>
      </c>
    </row>
    <row r="48" spans="2:12" ht="11.25">
      <c r="B48" s="53" t="s">
        <v>31</v>
      </c>
      <c r="C48" s="53"/>
      <c r="D48" s="53"/>
      <c r="E48" s="53"/>
      <c r="F48" s="53"/>
      <c r="G48" s="53"/>
      <c r="H48" s="53"/>
      <c r="I48" s="53"/>
      <c r="J48" s="53"/>
      <c r="K48" s="53"/>
      <c r="L48" s="53"/>
    </row>
    <row r="49" spans="2:12" ht="27" customHeight="1">
      <c r="B49" s="53" t="s">
        <v>32</v>
      </c>
      <c r="C49" s="53"/>
      <c r="D49" s="53"/>
      <c r="E49" s="53"/>
      <c r="F49" s="53"/>
      <c r="G49" s="53"/>
      <c r="H49" s="53"/>
      <c r="I49" s="53"/>
      <c r="J49" s="53"/>
      <c r="K49" s="53"/>
      <c r="L49" s="53"/>
    </row>
    <row r="50" s="45" customFormat="1" ht="11.25"/>
    <row r="51" spans="2:4" ht="11.25">
      <c r="B51" s="42" t="s">
        <v>0</v>
      </c>
      <c r="C51" s="42"/>
      <c r="D51" s="31" t="s">
        <v>1</v>
      </c>
    </row>
    <row r="52" s="45" customFormat="1" ht="11.25"/>
    <row r="53" s="45" customFormat="1" ht="12.75" customHeight="1">
      <c r="B53" s="1"/>
    </row>
    <row r="55" spans="6:7" s="45" customFormat="1" ht="11.25">
      <c r="F55" s="48"/>
      <c r="G55" s="48"/>
    </row>
    <row r="56" s="45" customFormat="1" ht="11.25">
      <c r="G56" s="48"/>
    </row>
    <row r="57" s="45" customFormat="1" ht="11.25"/>
    <row r="58" s="45" customFormat="1" ht="11.25"/>
    <row r="59" s="45" customFormat="1" ht="11.25"/>
    <row r="60" s="45" customFormat="1" ht="11.25"/>
    <row r="61" s="45" customFormat="1" ht="11.25"/>
    <row r="62" s="45" customFormat="1" ht="11.25"/>
    <row r="63" s="45" customFormat="1" ht="11.25"/>
  </sheetData>
  <sheetProtection password="CA47" sheet="1" objects="1" scenarios="1"/>
  <mergeCells count="6">
    <mergeCell ref="B48:L48"/>
    <mergeCell ref="B49:L49"/>
    <mergeCell ref="C16:L16"/>
    <mergeCell ref="C26:L26"/>
    <mergeCell ref="C36:L36"/>
    <mergeCell ref="B46:L46"/>
  </mergeCells>
  <printOptions/>
  <pageMargins left="0.75" right="0.75" top="1" bottom="1" header="0.5" footer="0.5"/>
  <pageSetup horizontalDpi="600" verticalDpi="600" orientation="portrait"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Mindy Sollisch</dc:creator>
  <cp:keywords/>
  <dc:description/>
  <cp:lastModifiedBy>Mindy</cp:lastModifiedBy>
  <cp:lastPrinted>2002-12-05T15:55:44Z</cp:lastPrinted>
  <dcterms:created xsi:type="dcterms:W3CDTF">2002-11-05T12:59:19Z</dcterms:created>
  <dcterms:modified xsi:type="dcterms:W3CDTF">2003-08-27T13:53:39Z</dcterms:modified>
  <cp:category/>
  <cp:version/>
  <cp:contentType/>
  <cp:contentStatus/>
</cp:coreProperties>
</file>